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'Дашборд'!$A$50:$A$80</f>
            </numRef>
          </cat>
          <val>
            <numRef>
              <f>'Дашборд'!$C$50:$C$80</f>
            </numRef>
          </val>
        </ser>
        <ser>
          <idx val="1"/>
          <order val="1"/>
          <tx>
            <strRef>
              <f>'Дашборд'!D49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'Дашборд'!$A$50:$A$80</f>
            </numRef>
          </cat>
          <val>
            <numRef>
              <f>'Дашборд'!$D$50:$D$80</f>
            </numRef>
          </val>
        </ser>
        <ser>
          <idx val="2"/>
          <order val="2"/>
          <tx>
            <strRef>
              <f>'Дашборд'!E49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'Дашборд'!$A$50:$A$80</f>
            </numRef>
          </cat>
          <val>
            <numRef>
              <f>'Дашборд'!$E$50:$E$80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T3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</cols>
  <sheetData>
    <row r="1">
      <c r="A1" s="1" t="inlineStr">
        <is>
          <t>Дорожная карта</t>
        </is>
      </c>
      <c r="E1" t="inlineStr">
        <is>
          <t>Дата контроля: 31.08.2026</t>
        </is>
      </c>
    </row>
    <row r="2">
      <c r="E2" t="inlineStr">
        <is>
          <t>Период: 01.08.2026 - 31.08.2026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(01.08 - 02.08)</t>
        </is>
      </c>
      <c r="O3" s="3" t="inlineStr">
        <is>
          <t>Неделя 2 (03.08 - 09.08)</t>
        </is>
      </c>
      <c r="Y3" s="3" t="inlineStr">
        <is>
          <t>Неделя 3 (10.08 - 16.08)</t>
        </is>
      </c>
      <c r="AI3" s="3" t="inlineStr">
        <is>
          <t>Неделя 4 (17.08 - 23.08)</t>
        </is>
      </c>
      <c r="AS3" s="3" t="inlineStr">
        <is>
          <t>Неделя 5 (24.08 - 30.08)</t>
        </is>
      </c>
      <c r="BC3" s="3" t="inlineStr">
        <is>
          <t>Неделя 6 (31.08 - 31.08)</t>
        </is>
      </c>
      <c r="BN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C4" s="5" t="inlineStr">
        <is>
          <t>Факт ПТ</t>
        </is>
      </c>
      <c r="BD4" s="4" t="inlineStr">
        <is>
          <t>Факт секций</t>
        </is>
      </c>
      <c r="BE4" s="4" t="inlineStr">
        <is>
          <t>Факт ВПТ</t>
        </is>
      </c>
      <c r="BF4" s="4" t="inlineStr">
        <is>
          <t>Факт прочих</t>
        </is>
      </c>
      <c r="BG4" s="4" t="inlineStr">
        <is>
          <t>Факт услуг</t>
        </is>
      </c>
      <c r="BH4" s="4" t="inlineStr">
        <is>
          <t>Тех. задание услуг</t>
        </is>
      </c>
      <c r="BI4" s="4" t="inlineStr">
        <is>
          <t>Разница услуг</t>
        </is>
      </c>
      <c r="BJ4" s="4" t="inlineStr">
        <is>
          <t>Факт ₽</t>
        </is>
      </c>
      <c r="BK4" s="4" t="inlineStr">
        <is>
          <t>Тех. задание ₽</t>
        </is>
      </c>
      <c r="BL4" s="6" t="inlineStr">
        <is>
          <t>Разница ₽</t>
        </is>
      </c>
      <c r="BN4" s="4" t="inlineStr">
        <is>
          <t>Тех. задание услуг</t>
        </is>
      </c>
      <c r="BO4" s="4" t="inlineStr">
        <is>
          <t>Факт услуг</t>
        </is>
      </c>
      <c r="BP4" s="4" t="inlineStr">
        <is>
          <t>Разница услуг</t>
        </is>
      </c>
      <c r="BQ4" s="4" t="inlineStr">
        <is>
          <t>Тех. задание ₽</t>
        </is>
      </c>
      <c r="BR4" s="4" t="inlineStr">
        <is>
          <t>Факт ₽</t>
        </is>
      </c>
      <c r="BS4" s="4" t="inlineStr">
        <is>
          <t>Разница ₽</t>
        </is>
      </c>
      <c r="BT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  <c r="BK5" s="7" t="n"/>
      <c r="BL5" s="7" t="n"/>
      <c r="BM5" s="7" t="n"/>
      <c r="BN5" s="7" t="n"/>
      <c r="BO5" s="7" t="n"/>
      <c r="BP5" s="7" t="n"/>
      <c r="BQ5" s="7" t="n"/>
      <c r="BR5" s="7" t="n"/>
      <c r="BS5" s="7" t="n"/>
      <c r="BT5" s="7" t="n"/>
    </row>
    <row r="6">
      <c r="A6" s="8" t="n">
        <v>1</v>
      </c>
      <c r="B6" s="8" t="inlineStr">
        <is>
          <t>2026-06-01</t>
        </is>
      </c>
      <c r="C6" s="8" t="inlineStr">
        <is>
          <t>ТВК</t>
        </is>
      </c>
      <c r="D6" s="8" t="inlineStr">
        <is>
          <t>Боска Ляна Викторовна</t>
        </is>
      </c>
      <c r="E6" s="9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0</v>
      </c>
      <c r="K6" s="10">
        <f>I6-J6</f>
        <v/>
      </c>
      <c r="L6" s="10" t="n">
        <v>0</v>
      </c>
      <c r="M6" s="10" t="n">
        <v>0</v>
      </c>
      <c r="N6" s="11">
        <f>L6-M6</f>
        <v/>
      </c>
      <c r="O6" s="9" t="n">
        <v>0</v>
      </c>
      <c r="P6" s="10" t="n">
        <v>0</v>
      </c>
      <c r="Q6" s="10" t="n">
        <v>0</v>
      </c>
      <c r="R6" s="10" t="n">
        <v>0</v>
      </c>
      <c r="S6" s="10" t="n">
        <v>0</v>
      </c>
      <c r="T6" s="10" t="n">
        <v>0</v>
      </c>
      <c r="U6" s="10">
        <f>S6-T6</f>
        <v/>
      </c>
      <c r="V6" s="10" t="n">
        <v>0</v>
      </c>
      <c r="W6" s="10" t="n">
        <v>0</v>
      </c>
      <c r="X6" s="11">
        <f>V6-W6</f>
        <v/>
      </c>
      <c r="Y6" s="9" t="n">
        <v>0</v>
      </c>
      <c r="Z6" s="10" t="n">
        <v>0</v>
      </c>
      <c r="AA6" s="10" t="n">
        <v>0</v>
      </c>
      <c r="AB6" s="10" t="n">
        <v>0</v>
      </c>
      <c r="AC6" s="10" t="n">
        <v>0</v>
      </c>
      <c r="AD6" s="10" t="n">
        <v>0</v>
      </c>
      <c r="AE6" s="10">
        <f>AC6-AD6</f>
        <v/>
      </c>
      <c r="AF6" s="10" t="n">
        <v>0</v>
      </c>
      <c r="AG6" s="10" t="n">
        <v>0</v>
      </c>
      <c r="AH6" s="11">
        <f>AF6-AG6</f>
        <v/>
      </c>
      <c r="AI6" s="9" t="n">
        <v>0</v>
      </c>
      <c r="AJ6" s="10" t="n">
        <v>0</v>
      </c>
      <c r="AK6" s="10" t="n">
        <v>0</v>
      </c>
      <c r="AL6" s="10" t="n">
        <v>0</v>
      </c>
      <c r="AM6" s="10" t="n">
        <v>0</v>
      </c>
      <c r="AN6" s="10" t="n">
        <v>0</v>
      </c>
      <c r="AO6" s="10">
        <f>AM6-AN6</f>
        <v/>
      </c>
      <c r="AP6" s="10" t="n">
        <v>0</v>
      </c>
      <c r="AQ6" s="10" t="n">
        <v>0</v>
      </c>
      <c r="AR6" s="11">
        <f>AP6-AQ6</f>
        <v/>
      </c>
      <c r="AS6" s="9" t="n">
        <v>0</v>
      </c>
      <c r="AT6" s="10" t="n">
        <v>0</v>
      </c>
      <c r="AU6" s="10" t="n">
        <v>0</v>
      </c>
      <c r="AV6" s="10" t="n">
        <v>0</v>
      </c>
      <c r="AW6" s="10" t="n">
        <v>0</v>
      </c>
      <c r="AX6" s="10" t="n">
        <v>0</v>
      </c>
      <c r="AY6" s="10">
        <f>AW6-AX6</f>
        <v/>
      </c>
      <c r="AZ6" s="10" t="n">
        <v>0</v>
      </c>
      <c r="BA6" s="10" t="n">
        <v>0</v>
      </c>
      <c r="BB6" s="11">
        <f>AZ6-BA6</f>
        <v/>
      </c>
      <c r="BC6" s="9" t="n">
        <v>0</v>
      </c>
      <c r="BD6" s="10" t="n">
        <v>0</v>
      </c>
      <c r="BE6" s="10" t="n">
        <v>0</v>
      </c>
      <c r="BF6" s="10" t="n">
        <v>0</v>
      </c>
      <c r="BG6" s="10" t="n">
        <v>0</v>
      </c>
      <c r="BH6" s="10" t="n">
        <v>0</v>
      </c>
      <c r="BI6" s="10">
        <f>BG6-BH6</f>
        <v/>
      </c>
      <c r="BJ6" s="10" t="n">
        <v>0</v>
      </c>
      <c r="BK6" s="10" t="n">
        <v>0</v>
      </c>
      <c r="BL6" s="11">
        <f>BJ6-BK6</f>
        <v/>
      </c>
      <c r="BN6" s="10">
        <f>SUM(J6,T6,AD6,AN6,AX6,BH6)</f>
        <v/>
      </c>
      <c r="BO6" s="10">
        <f>SUM(I6,S6,AC6,AM6,AW6,BG6)</f>
        <v/>
      </c>
      <c r="BP6" s="10">
        <f>BO6-BN6</f>
        <v/>
      </c>
      <c r="BQ6" s="10">
        <f>SUM(M6,W6,AG6,AQ6,BA6,BK6)</f>
        <v/>
      </c>
      <c r="BR6" s="10">
        <f>SUM(L6,V6,AF6,AP6,AZ6,BJ6)</f>
        <v/>
      </c>
      <c r="BS6" s="10">
        <f>BR6-BQ6</f>
        <v/>
      </c>
      <c r="BT6" s="10">
        <f>IFERROR(BR6/31*31,0)</f>
        <v/>
      </c>
    </row>
    <row r="7">
      <c r="A7" s="8" t="n">
        <v>2</v>
      </c>
      <c r="B7" s="8" t="inlineStr">
        <is>
          <t>2026-06-01</t>
        </is>
      </c>
      <c r="C7" s="8" t="inlineStr">
        <is>
          <t>МТ</t>
        </is>
      </c>
      <c r="D7" s="8" t="inlineStr">
        <is>
          <t>Ларцева Лариса Викторовна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16.26878721814783</v>
      </c>
      <c r="K7" s="10">
        <f>I7-J7</f>
        <v/>
      </c>
      <c r="L7" s="10" t="n">
        <v>0</v>
      </c>
      <c r="M7" s="10" t="n">
        <v>10737.70153151487</v>
      </c>
      <c r="N7" s="11">
        <f>L7-M7</f>
        <v/>
      </c>
      <c r="O7" s="9" t="n">
        <v>16</v>
      </c>
      <c r="P7" s="10" t="n">
        <v>58</v>
      </c>
      <c r="Q7" s="10" t="n">
        <v>0</v>
      </c>
      <c r="R7" s="10" t="n">
        <v>13</v>
      </c>
      <c r="S7" s="10" t="n">
        <v>87</v>
      </c>
      <c r="T7" s="10" t="n">
        <v>98.79259037665358</v>
      </c>
      <c r="U7" s="10">
        <f>S7-T7</f>
        <v/>
      </c>
      <c r="V7" s="10" t="n">
        <v>62800</v>
      </c>
      <c r="W7" s="10" t="n">
        <v>76779.30755087148</v>
      </c>
      <c r="X7" s="11">
        <f>V7-W7</f>
        <v/>
      </c>
      <c r="Y7" s="9" t="n">
        <v>23</v>
      </c>
      <c r="Z7" s="10" t="n">
        <v>54</v>
      </c>
      <c r="AA7" s="10" t="n">
        <v>0</v>
      </c>
      <c r="AB7" s="10" t="n">
        <v>9</v>
      </c>
      <c r="AC7" s="10" t="n">
        <v>86</v>
      </c>
      <c r="AD7" s="10" t="n">
        <v>98.79259037665358</v>
      </c>
      <c r="AE7" s="10">
        <f>AC7-AD7</f>
        <v/>
      </c>
      <c r="AF7" s="10" t="n">
        <v>67741.67</v>
      </c>
      <c r="AG7" s="10" t="n">
        <v>76779.30755087148</v>
      </c>
      <c r="AH7" s="11">
        <f>AF7-AG7</f>
        <v/>
      </c>
      <c r="AI7" s="9" t="n">
        <v>9</v>
      </c>
      <c r="AJ7" s="10" t="n">
        <v>20</v>
      </c>
      <c r="AK7" s="10" t="n">
        <v>0</v>
      </c>
      <c r="AL7" s="10" t="n">
        <v>0</v>
      </c>
      <c r="AM7" s="10" t="n">
        <v>29</v>
      </c>
      <c r="AN7" s="10" t="n">
        <v>98.79259037665358</v>
      </c>
      <c r="AO7" s="10">
        <f>AM7-AN7</f>
        <v/>
      </c>
      <c r="AP7" s="10" t="n">
        <v>24327.5</v>
      </c>
      <c r="AQ7" s="10" t="n">
        <v>76779.30755087148</v>
      </c>
      <c r="AR7" s="11">
        <f>AP7-AQ7</f>
        <v/>
      </c>
      <c r="AS7" s="9" t="n">
        <v>0</v>
      </c>
      <c r="AT7" s="10" t="n">
        <v>7</v>
      </c>
      <c r="AU7" s="10" t="n">
        <v>0</v>
      </c>
      <c r="AV7" s="10" t="n">
        <v>0</v>
      </c>
      <c r="AW7" s="10" t="n">
        <v>7</v>
      </c>
      <c r="AX7" s="10" t="n">
        <v>98.79259037665358</v>
      </c>
      <c r="AY7" s="10">
        <f>AW7-AX7</f>
        <v/>
      </c>
      <c r="AZ7" s="10" t="n">
        <v>4462.5</v>
      </c>
      <c r="BA7" s="10" t="n">
        <v>76779.30755087148</v>
      </c>
      <c r="BB7" s="11">
        <f>AZ7-BA7</f>
        <v/>
      </c>
      <c r="BC7" s="9" t="n">
        <v>0</v>
      </c>
      <c r="BD7" s="10" t="n">
        <v>12</v>
      </c>
      <c r="BE7" s="10" t="n">
        <v>0</v>
      </c>
      <c r="BF7" s="10" t="n">
        <v>0</v>
      </c>
      <c r="BG7" s="10" t="n">
        <v>12</v>
      </c>
      <c r="BH7" s="10" t="n">
        <v>15.56085127523786</v>
      </c>
      <c r="BI7" s="10">
        <f>BG7-BH7</f>
        <v/>
      </c>
      <c r="BJ7" s="10" t="n">
        <v>5670</v>
      </c>
      <c r="BK7" s="10" t="n">
        <v>12245.0682649993</v>
      </c>
      <c r="BL7" s="11">
        <f>BJ7-BK7</f>
        <v/>
      </c>
      <c r="BN7" s="10">
        <f>SUM(J7,T7,AD7,AN7,AX7,BH7)</f>
        <v/>
      </c>
      <c r="BO7" s="10">
        <f>SUM(I7,S7,AC7,AM7,AW7,BG7)</f>
        <v/>
      </c>
      <c r="BP7" s="10">
        <f>BO7-BN7</f>
        <v/>
      </c>
      <c r="BQ7" s="10">
        <f>SUM(M7,W7,AG7,AQ7,BA7,BK7)</f>
        <v/>
      </c>
      <c r="BR7" s="10">
        <f>SUM(L7,V7,AF7,AP7,AZ7,BJ7)</f>
        <v/>
      </c>
      <c r="BS7" s="10">
        <f>BR7-BQ7</f>
        <v/>
      </c>
      <c r="BT7" s="10">
        <f>IFERROR(BR7/31*31,0)</f>
        <v/>
      </c>
    </row>
    <row r="8">
      <c r="A8" s="8" t="n">
        <v>3</v>
      </c>
      <c r="B8" s="8" t="inlineStr">
        <is>
          <t>2026-06-01</t>
        </is>
      </c>
      <c r="C8" s="8" t="inlineStr">
        <is>
          <t>ТВК</t>
        </is>
      </c>
      <c r="D8" s="8" t="inlineStr">
        <is>
          <t>Маслов Виктор Олегович</t>
        </is>
      </c>
      <c r="E8" s="9" t="n">
        <v>0</v>
      </c>
      <c r="F8" s="10" t="n">
        <v>0</v>
      </c>
      <c r="G8" s="10" t="n">
        <v>0</v>
      </c>
      <c r="H8" s="10" t="n">
        <v>0</v>
      </c>
      <c r="I8" s="10" t="n">
        <v>0</v>
      </c>
      <c r="J8" s="10" t="n">
        <v>3.467118587474128</v>
      </c>
      <c r="K8" s="10">
        <f>I8-J8</f>
        <v/>
      </c>
      <c r="L8" s="10" t="n">
        <v>0</v>
      </c>
      <c r="M8" s="10" t="n">
        <v>2930.829772764284</v>
      </c>
      <c r="N8" s="11">
        <f>L8-M8</f>
        <v/>
      </c>
      <c r="O8" s="9" t="n">
        <v>0</v>
      </c>
      <c r="P8" s="10" t="n">
        <v>0</v>
      </c>
      <c r="Q8" s="10" t="n">
        <v>0</v>
      </c>
      <c r="R8" s="10" t="n">
        <v>0</v>
      </c>
      <c r="S8" s="10" t="n">
        <v>0</v>
      </c>
      <c r="T8" s="10" t="n">
        <v>21.0541586048606</v>
      </c>
      <c r="U8" s="10">
        <f>S8-T8</f>
        <v/>
      </c>
      <c r="V8" s="10" t="n">
        <v>0</v>
      </c>
      <c r="W8" s="10" t="n">
        <v>20956.72708371257</v>
      </c>
      <c r="X8" s="11">
        <f>V8-W8</f>
        <v/>
      </c>
      <c r="Y8" s="9" t="n">
        <v>5</v>
      </c>
      <c r="Z8" s="10" t="n">
        <v>3</v>
      </c>
      <c r="AA8" s="10" t="n">
        <v>0</v>
      </c>
      <c r="AB8" s="10" t="n">
        <v>0</v>
      </c>
      <c r="AC8" s="10" t="n">
        <v>8</v>
      </c>
      <c r="AD8" s="10" t="n">
        <v>21.0541586048606</v>
      </c>
      <c r="AE8" s="10">
        <f>AC8-AD8</f>
        <v/>
      </c>
      <c r="AF8" s="10" t="n">
        <v>7558.4</v>
      </c>
      <c r="AG8" s="10" t="n">
        <v>20956.72708371257</v>
      </c>
      <c r="AH8" s="11">
        <f>AF8-AG8</f>
        <v/>
      </c>
      <c r="AI8" s="9" t="n">
        <v>0</v>
      </c>
      <c r="AJ8" s="10" t="n">
        <v>2</v>
      </c>
      <c r="AK8" s="10" t="n">
        <v>0</v>
      </c>
      <c r="AL8" s="10" t="n">
        <v>0</v>
      </c>
      <c r="AM8" s="10" t="n">
        <v>2</v>
      </c>
      <c r="AN8" s="10" t="n">
        <v>21.0541586048606</v>
      </c>
      <c r="AO8" s="10">
        <f>AM8-AN8</f>
        <v/>
      </c>
      <c r="AP8" s="10" t="n">
        <v>1460</v>
      </c>
      <c r="AQ8" s="10" t="n">
        <v>20956.72708371257</v>
      </c>
      <c r="AR8" s="11">
        <f>AP8-AQ8</f>
        <v/>
      </c>
      <c r="AS8" s="9" t="n">
        <v>46</v>
      </c>
      <c r="AT8" s="10" t="n">
        <v>29</v>
      </c>
      <c r="AU8" s="10" t="n">
        <v>0</v>
      </c>
      <c r="AV8" s="10" t="n">
        <v>0</v>
      </c>
      <c r="AW8" s="10" t="n">
        <v>75</v>
      </c>
      <c r="AX8" s="10" t="n">
        <v>21.0541586048606</v>
      </c>
      <c r="AY8" s="10">
        <f>AW8-AX8</f>
        <v/>
      </c>
      <c r="AZ8" s="10" t="n">
        <v>87475</v>
      </c>
      <c r="BA8" s="10" t="n">
        <v>20956.72708371257</v>
      </c>
      <c r="BB8" s="11">
        <f>AZ8-BA8</f>
        <v/>
      </c>
      <c r="BC8" s="9" t="n">
        <v>7</v>
      </c>
      <c r="BD8" s="10" t="n">
        <v>17</v>
      </c>
      <c r="BE8" s="10" t="n">
        <v>0</v>
      </c>
      <c r="BF8" s="10" t="n">
        <v>0</v>
      </c>
      <c r="BG8" s="10" t="n">
        <v>24</v>
      </c>
      <c r="BH8" s="10" t="n">
        <v>3.316246993083479</v>
      </c>
      <c r="BI8" s="10">
        <f>BG8-BH8</f>
        <v/>
      </c>
      <c r="BJ8" s="10" t="n">
        <v>23948.75</v>
      </c>
      <c r="BK8" s="10" t="n">
        <v>3342.261892385449</v>
      </c>
      <c r="BL8" s="11">
        <f>BJ8-BK8</f>
        <v/>
      </c>
      <c r="BN8" s="10">
        <f>SUM(J8,T8,AD8,AN8,AX8,BH8)</f>
        <v/>
      </c>
      <c r="BO8" s="10">
        <f>SUM(I8,S8,AC8,AM8,AW8,BG8)</f>
        <v/>
      </c>
      <c r="BP8" s="10">
        <f>BO8-BN8</f>
        <v/>
      </c>
      <c r="BQ8" s="10">
        <f>SUM(M8,W8,AG8,AQ8,BA8,BK8)</f>
        <v/>
      </c>
      <c r="BR8" s="10">
        <f>SUM(L8,V8,AF8,AP8,AZ8,BJ8)</f>
        <v/>
      </c>
      <c r="BS8" s="10">
        <f>BR8-BQ8</f>
        <v/>
      </c>
      <c r="BT8" s="10">
        <f>IFERROR(BR8/31*31,0)</f>
        <v/>
      </c>
    </row>
    <row r="9">
      <c r="A9" s="8" t="n">
        <v>4</v>
      </c>
      <c r="B9" s="8" t="inlineStr">
        <is>
          <t>2026-06-01</t>
        </is>
      </c>
      <c r="C9" s="8" t="inlineStr">
        <is>
          <t>ПТ</t>
        </is>
      </c>
      <c r="D9" s="8" t="inlineStr">
        <is>
          <t>Семененко Мария Георгиевна</t>
        </is>
      </c>
      <c r="E9" s="9" t="n">
        <v>0</v>
      </c>
      <c r="F9" s="10" t="n">
        <v>1</v>
      </c>
      <c r="G9" s="10" t="n">
        <v>0</v>
      </c>
      <c r="H9" s="10" t="n">
        <v>0</v>
      </c>
      <c r="I9" s="10" t="n">
        <v>1</v>
      </c>
      <c r="J9" s="10" t="n">
        <v>1.447807761802383</v>
      </c>
      <c r="K9" s="10">
        <f>I9-J9</f>
        <v/>
      </c>
      <c r="L9" s="10" t="n">
        <v>552.5</v>
      </c>
      <c r="M9" s="10" t="n">
        <v>1626.431616406373</v>
      </c>
      <c r="N9" s="11">
        <f>L9-M9</f>
        <v/>
      </c>
      <c r="O9" s="9" t="n">
        <v>4</v>
      </c>
      <c r="P9" s="10" t="n">
        <v>7</v>
      </c>
      <c r="Q9" s="10" t="n">
        <v>0</v>
      </c>
      <c r="R9" s="10" t="n">
        <v>0</v>
      </c>
      <c r="S9" s="10" t="n">
        <v>11</v>
      </c>
      <c r="T9" s="10" t="n">
        <v>8.79184645038135</v>
      </c>
      <c r="U9" s="10">
        <f>S9-T9</f>
        <v/>
      </c>
      <c r="V9" s="10" t="n">
        <v>8870</v>
      </c>
      <c r="W9" s="10" t="n">
        <v>11629.70426399144</v>
      </c>
      <c r="X9" s="11">
        <f>V9-W9</f>
        <v/>
      </c>
      <c r="Y9" s="9" t="n">
        <v>0</v>
      </c>
      <c r="Z9" s="10" t="n">
        <v>0</v>
      </c>
      <c r="AA9" s="10" t="n">
        <v>0</v>
      </c>
      <c r="AB9" s="10" t="n">
        <v>0</v>
      </c>
      <c r="AC9" s="10" t="n">
        <v>0</v>
      </c>
      <c r="AD9" s="10" t="n">
        <v>8.79184645038135</v>
      </c>
      <c r="AE9" s="10">
        <f>AC9-AD9</f>
        <v/>
      </c>
      <c r="AF9" s="10" t="n">
        <v>0</v>
      </c>
      <c r="AG9" s="10" t="n">
        <v>11629.70426399144</v>
      </c>
      <c r="AH9" s="11">
        <f>AF9-AG9</f>
        <v/>
      </c>
      <c r="AI9" s="9" t="n">
        <v>0</v>
      </c>
      <c r="AJ9" s="10" t="n">
        <v>0</v>
      </c>
      <c r="AK9" s="10" t="n">
        <v>0</v>
      </c>
      <c r="AL9" s="10" t="n">
        <v>0</v>
      </c>
      <c r="AM9" s="10" t="n">
        <v>0</v>
      </c>
      <c r="AN9" s="10" t="n">
        <v>8.79184645038135</v>
      </c>
      <c r="AO9" s="10">
        <f>AM9-AN9</f>
        <v/>
      </c>
      <c r="AP9" s="10" t="n">
        <v>0</v>
      </c>
      <c r="AQ9" s="10" t="n">
        <v>11629.70426399144</v>
      </c>
      <c r="AR9" s="11">
        <f>AP9-AQ9</f>
        <v/>
      </c>
      <c r="AS9" s="9" t="n">
        <v>1</v>
      </c>
      <c r="AT9" s="10" t="n">
        <v>32</v>
      </c>
      <c r="AU9" s="10" t="n">
        <v>0</v>
      </c>
      <c r="AV9" s="10" t="n">
        <v>0</v>
      </c>
      <c r="AW9" s="10" t="n">
        <v>33</v>
      </c>
      <c r="AX9" s="10" t="n">
        <v>8.79184645038135</v>
      </c>
      <c r="AY9" s="10">
        <f>AW9-AX9</f>
        <v/>
      </c>
      <c r="AZ9" s="10" t="n">
        <v>16580</v>
      </c>
      <c r="BA9" s="10" t="n">
        <v>11629.70426399144</v>
      </c>
      <c r="BB9" s="11">
        <f>AZ9-BA9</f>
        <v/>
      </c>
      <c r="BC9" s="9" t="n">
        <v>0</v>
      </c>
      <c r="BD9" s="10" t="n">
        <v>0</v>
      </c>
      <c r="BE9" s="10" t="n">
        <v>0</v>
      </c>
      <c r="BF9" s="10" t="n">
        <v>0</v>
      </c>
      <c r="BG9" s="10" t="n">
        <v>0</v>
      </c>
      <c r="BH9" s="10" t="n">
        <v>1.384806436672222</v>
      </c>
      <c r="BI9" s="10">
        <f>BG9-BH9</f>
        <v/>
      </c>
      <c r="BJ9" s="10" t="n">
        <v>0</v>
      </c>
      <c r="BK9" s="10" t="n">
        <v>1854.751327627885</v>
      </c>
      <c r="BL9" s="11">
        <f>BJ9-BK9</f>
        <v/>
      </c>
      <c r="BN9" s="10">
        <f>SUM(J9,T9,AD9,AN9,AX9,BH9)</f>
        <v/>
      </c>
      <c r="BO9" s="10">
        <f>SUM(I9,S9,AC9,AM9,AW9,BG9)</f>
        <v/>
      </c>
      <c r="BP9" s="10">
        <f>BO9-BN9</f>
        <v/>
      </c>
      <c r="BQ9" s="10">
        <f>SUM(M9,W9,AG9,AQ9,BA9,BK9)</f>
        <v/>
      </c>
      <c r="BR9" s="10">
        <f>SUM(L9,V9,AF9,AP9,AZ9,BJ9)</f>
        <v/>
      </c>
      <c r="BS9" s="10">
        <f>BR9-BQ9</f>
        <v/>
      </c>
      <c r="BT9" s="10">
        <f>IFERROR(BR9/31*31,0)</f>
        <v/>
      </c>
    </row>
    <row r="10">
      <c r="A10" s="8" t="n">
        <v>5</v>
      </c>
      <c r="B10" s="8" t="inlineStr">
        <is>
          <t>2026-06-01</t>
        </is>
      </c>
      <c r="C10" s="8" t="inlineStr">
        <is>
          <t>ПТ</t>
        </is>
      </c>
      <c r="D10" s="8" t="inlineStr">
        <is>
          <t>Фролова Варвара Ильинична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8.991648204877958</v>
      </c>
      <c r="K10" s="10">
        <f>I10-J10</f>
        <v/>
      </c>
      <c r="L10" s="10" t="n">
        <v>0</v>
      </c>
      <c r="M10" s="10" t="n">
        <v>5637.211982464489</v>
      </c>
      <c r="N10" s="11">
        <f>L10-M10</f>
        <v/>
      </c>
      <c r="O10" s="9" t="n">
        <v>0</v>
      </c>
      <c r="P10" s="10" t="n">
        <v>0</v>
      </c>
      <c r="Q10" s="10" t="n">
        <v>0</v>
      </c>
      <c r="R10" s="10" t="n">
        <v>0</v>
      </c>
      <c r="S10" s="10" t="n">
        <v>0</v>
      </c>
      <c r="T10" s="10" t="n">
        <v>54.60199374447364</v>
      </c>
      <c r="U10" s="10">
        <f>S10-T10</f>
        <v/>
      </c>
      <c r="V10" s="10" t="n">
        <v>0</v>
      </c>
      <c r="W10" s="10" t="n">
        <v>40308.55497899433</v>
      </c>
      <c r="X10" s="11">
        <f>V10-W10</f>
        <v/>
      </c>
      <c r="Y10" s="9" t="n">
        <v>3</v>
      </c>
      <c r="Z10" s="10" t="n">
        <v>0</v>
      </c>
      <c r="AA10" s="10" t="n">
        <v>0</v>
      </c>
      <c r="AB10" s="10" t="n">
        <v>0</v>
      </c>
      <c r="AC10" s="10" t="n">
        <v>3</v>
      </c>
      <c r="AD10" s="10" t="n">
        <v>54.60199374447364</v>
      </c>
      <c r="AE10" s="10">
        <f>AC10-AD10</f>
        <v/>
      </c>
      <c r="AF10" s="10" t="n">
        <v>3726.66</v>
      </c>
      <c r="AG10" s="10" t="n">
        <v>40308.55497899433</v>
      </c>
      <c r="AH10" s="11">
        <f>AF10-AG10</f>
        <v/>
      </c>
      <c r="AI10" s="9" t="n">
        <v>1</v>
      </c>
      <c r="AJ10" s="10" t="n">
        <v>0</v>
      </c>
      <c r="AK10" s="10" t="n">
        <v>0</v>
      </c>
      <c r="AL10" s="10" t="n">
        <v>0</v>
      </c>
      <c r="AM10" s="10" t="n">
        <v>1</v>
      </c>
      <c r="AN10" s="10" t="n">
        <v>54.60199374447364</v>
      </c>
      <c r="AO10" s="10">
        <f>AM10-AN10</f>
        <v/>
      </c>
      <c r="AP10" s="10" t="n">
        <v>1350</v>
      </c>
      <c r="AQ10" s="10" t="n">
        <v>40308.55497899433</v>
      </c>
      <c r="AR10" s="11">
        <f>AP10-AQ10</f>
        <v/>
      </c>
      <c r="AS10" s="9" t="n">
        <v>47</v>
      </c>
      <c r="AT10" s="10" t="n">
        <v>18</v>
      </c>
      <c r="AU10" s="10" t="n">
        <v>0</v>
      </c>
      <c r="AV10" s="10" t="n">
        <v>0</v>
      </c>
      <c r="AW10" s="10" t="n">
        <v>65</v>
      </c>
      <c r="AX10" s="10" t="n">
        <v>54.60199374447364</v>
      </c>
      <c r="AY10" s="10">
        <f>AW10-AX10</f>
        <v/>
      </c>
      <c r="AZ10" s="10" t="n">
        <v>81740</v>
      </c>
      <c r="BA10" s="10" t="n">
        <v>40308.55497899433</v>
      </c>
      <c r="BB10" s="11">
        <f>AZ10-BA10</f>
        <v/>
      </c>
      <c r="BC10" s="9" t="n">
        <v>8</v>
      </c>
      <c r="BD10" s="10" t="n">
        <v>12</v>
      </c>
      <c r="BE10" s="10" t="n">
        <v>0</v>
      </c>
      <c r="BF10" s="10" t="n">
        <v>128</v>
      </c>
      <c r="BG10" s="10" t="n">
        <v>148</v>
      </c>
      <c r="BH10" s="10" t="n">
        <v>8.600376817227483</v>
      </c>
      <c r="BI10" s="10">
        <f>BG10-BH10</f>
        <v/>
      </c>
      <c r="BJ10" s="10" t="n">
        <v>73551.67</v>
      </c>
      <c r="BK10" s="10" t="n">
        <v>6428.56810155825</v>
      </c>
      <c r="BL10" s="11">
        <f>BJ10-BK10</f>
        <v/>
      </c>
      <c r="BN10" s="10">
        <f>SUM(J10,T10,AD10,AN10,AX10,BH10)</f>
        <v/>
      </c>
      <c r="BO10" s="10">
        <f>SUM(I10,S10,AC10,AM10,AW10,BG10)</f>
        <v/>
      </c>
      <c r="BP10" s="10">
        <f>BO10-BN10</f>
        <v/>
      </c>
      <c r="BQ10" s="10">
        <f>SUM(M10,W10,AG10,AQ10,BA10,BK10)</f>
        <v/>
      </c>
      <c r="BR10" s="10">
        <f>SUM(L10,V10,AF10,AP10,AZ10,BJ10)</f>
        <v/>
      </c>
      <c r="BS10" s="10">
        <f>BR10-BQ10</f>
        <v/>
      </c>
      <c r="BT10" s="10">
        <f>IFERROR(BR10/31*31,0)</f>
        <v/>
      </c>
    </row>
    <row r="11">
      <c r="A11" s="8" t="n">
        <v>6</v>
      </c>
      <c r="B11" s="8" t="inlineStr">
        <is>
          <t>2026-06-01</t>
        </is>
      </c>
      <c r="C11" s="8" t="inlineStr">
        <is>
          <t>ПТ</t>
        </is>
      </c>
      <c r="D11" s="8" t="inlineStr">
        <is>
          <t>Ягонский Валерий Сергеевич</t>
        </is>
      </c>
      <c r="E11" s="9" t="n">
        <v>4</v>
      </c>
      <c r="F11" s="10" t="n">
        <v>2</v>
      </c>
      <c r="G11" s="10" t="n">
        <v>0</v>
      </c>
      <c r="H11" s="10" t="n">
        <v>0</v>
      </c>
      <c r="I11" s="10" t="n">
        <v>6</v>
      </c>
      <c r="J11" s="10" t="n">
        <v>15.92588537982621</v>
      </c>
      <c r="K11" s="10">
        <f>I11-J11</f>
        <v/>
      </c>
      <c r="L11" s="10" t="n">
        <v>7177.5</v>
      </c>
      <c r="M11" s="10" t="n">
        <v>8343.594192164694</v>
      </c>
      <c r="N11" s="11">
        <f>L11-M11</f>
        <v/>
      </c>
      <c r="O11" s="9" t="n">
        <v>12</v>
      </c>
      <c r="P11" s="10" t="n">
        <v>6</v>
      </c>
      <c r="Q11" s="10" t="n">
        <v>0</v>
      </c>
      <c r="R11" s="10" t="n">
        <v>0</v>
      </c>
      <c r="S11" s="10" t="n">
        <v>18</v>
      </c>
      <c r="T11" s="10" t="n">
        <v>96.71031095419484</v>
      </c>
      <c r="U11" s="10">
        <f>S11-T11</f>
        <v/>
      </c>
      <c r="V11" s="10" t="n">
        <v>23517.5</v>
      </c>
      <c r="W11" s="10" t="n">
        <v>59660.38287427608</v>
      </c>
      <c r="X11" s="11">
        <f>V11-W11</f>
        <v/>
      </c>
      <c r="Y11" s="9" t="n">
        <v>7</v>
      </c>
      <c r="Z11" s="10" t="n">
        <v>5</v>
      </c>
      <c r="AA11" s="10" t="n">
        <v>0</v>
      </c>
      <c r="AB11" s="10" t="n">
        <v>0</v>
      </c>
      <c r="AC11" s="10" t="n">
        <v>12</v>
      </c>
      <c r="AD11" s="10" t="n">
        <v>96.71031095419484</v>
      </c>
      <c r="AE11" s="10">
        <f>AC11-AD11</f>
        <v/>
      </c>
      <c r="AF11" s="10" t="n">
        <v>13745</v>
      </c>
      <c r="AG11" s="10" t="n">
        <v>59660.38287427608</v>
      </c>
      <c r="AH11" s="11">
        <f>AF11-AG11</f>
        <v/>
      </c>
      <c r="AI11" s="9" t="n">
        <v>0</v>
      </c>
      <c r="AJ11" s="10" t="n">
        <v>2</v>
      </c>
      <c r="AK11" s="10" t="n">
        <v>0</v>
      </c>
      <c r="AL11" s="10" t="n">
        <v>0</v>
      </c>
      <c r="AM11" s="10" t="n">
        <v>2</v>
      </c>
      <c r="AN11" s="10" t="n">
        <v>96.71031095419484</v>
      </c>
      <c r="AO11" s="10">
        <f>AM11-AN11</f>
        <v/>
      </c>
      <c r="AP11" s="10" t="n">
        <v>1300</v>
      </c>
      <c r="AQ11" s="10" t="n">
        <v>59660.38287427608</v>
      </c>
      <c r="AR11" s="11">
        <f>AP11-AQ11</f>
        <v/>
      </c>
      <c r="AS11" s="9" t="n">
        <v>44</v>
      </c>
      <c r="AT11" s="10" t="n">
        <v>12</v>
      </c>
      <c r="AU11" s="10" t="n">
        <v>0</v>
      </c>
      <c r="AV11" s="10" t="n">
        <v>0</v>
      </c>
      <c r="AW11" s="10" t="n">
        <v>56</v>
      </c>
      <c r="AX11" s="10" t="n">
        <v>96.71031095419484</v>
      </c>
      <c r="AY11" s="10">
        <f>AW11-AX11</f>
        <v/>
      </c>
      <c r="AZ11" s="10" t="n">
        <v>76180</v>
      </c>
      <c r="BA11" s="10" t="n">
        <v>59660.38287427608</v>
      </c>
      <c r="BB11" s="11">
        <f>AZ11-BA11</f>
        <v/>
      </c>
      <c r="BC11" s="9" t="n">
        <v>0</v>
      </c>
      <c r="BD11" s="10" t="n">
        <v>15</v>
      </c>
      <c r="BE11" s="10" t="n">
        <v>0</v>
      </c>
      <c r="BF11" s="10" t="n">
        <v>144</v>
      </c>
      <c r="BG11" s="10" t="n">
        <v>159</v>
      </c>
      <c r="BH11" s="10" t="n">
        <v>15.23287080339444</v>
      </c>
      <c r="BI11" s="10">
        <f>BG11-BH11</f>
        <v/>
      </c>
      <c r="BJ11" s="10" t="n">
        <v>71440</v>
      </c>
      <c r="BK11" s="10" t="n">
        <v>9514.874310731051</v>
      </c>
      <c r="BL11" s="11">
        <f>BJ11-BK11</f>
        <v/>
      </c>
      <c r="BN11" s="10">
        <f>SUM(J11,T11,AD11,AN11,AX11,BH11)</f>
        <v/>
      </c>
      <c r="BO11" s="10">
        <f>SUM(I11,S11,AC11,AM11,AW11,BG11)</f>
        <v/>
      </c>
      <c r="BP11" s="10">
        <f>BO11-BN11</f>
        <v/>
      </c>
      <c r="BQ11" s="10">
        <f>SUM(M11,W11,AG11,AQ11,BA11,BK11)</f>
        <v/>
      </c>
      <c r="BR11" s="10">
        <f>SUM(L11,V11,AF11,AP11,AZ11,BJ11)</f>
        <v/>
      </c>
      <c r="BS11" s="10">
        <f>BR11-BQ11</f>
        <v/>
      </c>
      <c r="BT11" s="10">
        <f>IFERROR(BR11/31*31,0)</f>
        <v/>
      </c>
    </row>
    <row r="12">
      <c r="A12" s="7" t="n"/>
      <c r="B12" s="7" t="n"/>
      <c r="C12" s="7" t="n"/>
      <c r="D12" s="7" t="inlineStr">
        <is>
          <t>Итого БАССЕЙН</t>
        </is>
      </c>
      <c r="E12" s="12">
        <f>SUM(E6:E11)</f>
        <v/>
      </c>
      <c r="F12" s="13">
        <f>SUM(F6:F11)</f>
        <v/>
      </c>
      <c r="G12" s="13">
        <f>SUM(G6:G11)</f>
        <v/>
      </c>
      <c r="H12" s="13">
        <f>SUM(H6:H11)</f>
        <v/>
      </c>
      <c r="I12" s="13">
        <f>SUM(I6:I11)</f>
        <v/>
      </c>
      <c r="J12" s="13">
        <f>SUM(J6:J11)</f>
        <v/>
      </c>
      <c r="K12" s="13">
        <f>SUM(K6:K11)</f>
        <v/>
      </c>
      <c r="L12" s="13">
        <f>SUM(L6:L11)</f>
        <v/>
      </c>
      <c r="M12" s="13">
        <f>SUM(M6:M11)</f>
        <v/>
      </c>
      <c r="N12" s="14">
        <f>SUM(N6:N11)</f>
        <v/>
      </c>
      <c r="O12" s="12">
        <f>SUM(O6:O11)</f>
        <v/>
      </c>
      <c r="P12" s="13">
        <f>SUM(P6:P11)</f>
        <v/>
      </c>
      <c r="Q12" s="13">
        <f>SUM(Q6:Q11)</f>
        <v/>
      </c>
      <c r="R12" s="13">
        <f>SUM(R6:R11)</f>
        <v/>
      </c>
      <c r="S12" s="13">
        <f>SUM(S6:S11)</f>
        <v/>
      </c>
      <c r="T12" s="13">
        <f>SUM(T6:T11)</f>
        <v/>
      </c>
      <c r="U12" s="13">
        <f>SUM(U6:U11)</f>
        <v/>
      </c>
      <c r="V12" s="13">
        <f>SUM(V6:V11)</f>
        <v/>
      </c>
      <c r="W12" s="13">
        <f>SUM(W6:W11)</f>
        <v/>
      </c>
      <c r="X12" s="14">
        <f>SUM(X6:X11)</f>
        <v/>
      </c>
      <c r="Y12" s="12">
        <f>SUM(Y6:Y11)</f>
        <v/>
      </c>
      <c r="Z12" s="13">
        <f>SUM(Z6:Z11)</f>
        <v/>
      </c>
      <c r="AA12" s="13">
        <f>SUM(AA6:AA11)</f>
        <v/>
      </c>
      <c r="AB12" s="13">
        <f>SUM(AB6:AB11)</f>
        <v/>
      </c>
      <c r="AC12" s="13">
        <f>SUM(AC6:AC11)</f>
        <v/>
      </c>
      <c r="AD12" s="13">
        <f>SUM(AD6:AD11)</f>
        <v/>
      </c>
      <c r="AE12" s="13">
        <f>SUM(AE6:AE11)</f>
        <v/>
      </c>
      <c r="AF12" s="13">
        <f>SUM(AF6:AF11)</f>
        <v/>
      </c>
      <c r="AG12" s="13">
        <f>SUM(AG6:AG11)</f>
        <v/>
      </c>
      <c r="AH12" s="14">
        <f>SUM(AH6:AH11)</f>
        <v/>
      </c>
      <c r="AI12" s="12">
        <f>SUM(AI6:AI11)</f>
        <v/>
      </c>
      <c r="AJ12" s="13">
        <f>SUM(AJ6:AJ11)</f>
        <v/>
      </c>
      <c r="AK12" s="13">
        <f>SUM(AK6:AK11)</f>
        <v/>
      </c>
      <c r="AL12" s="13">
        <f>SUM(AL6:AL11)</f>
        <v/>
      </c>
      <c r="AM12" s="13">
        <f>SUM(AM6:AM11)</f>
        <v/>
      </c>
      <c r="AN12" s="13">
        <f>SUM(AN6:AN11)</f>
        <v/>
      </c>
      <c r="AO12" s="13">
        <f>SUM(AO6:AO11)</f>
        <v/>
      </c>
      <c r="AP12" s="13">
        <f>SUM(AP6:AP11)</f>
        <v/>
      </c>
      <c r="AQ12" s="13">
        <f>SUM(AQ6:AQ11)</f>
        <v/>
      </c>
      <c r="AR12" s="14">
        <f>SUM(AR6:AR11)</f>
        <v/>
      </c>
      <c r="AS12" s="12">
        <f>SUM(AS6:AS11)</f>
        <v/>
      </c>
      <c r="AT12" s="13">
        <f>SUM(AT6:AT11)</f>
        <v/>
      </c>
      <c r="AU12" s="13">
        <f>SUM(AU6:AU11)</f>
        <v/>
      </c>
      <c r="AV12" s="13">
        <f>SUM(AV6:AV11)</f>
        <v/>
      </c>
      <c r="AW12" s="13">
        <f>SUM(AW6:AW11)</f>
        <v/>
      </c>
      <c r="AX12" s="13">
        <f>SUM(AX6:AX11)</f>
        <v/>
      </c>
      <c r="AY12" s="13">
        <f>SUM(AY6:AY11)</f>
        <v/>
      </c>
      <c r="AZ12" s="13">
        <f>SUM(AZ6:AZ11)</f>
        <v/>
      </c>
      <c r="BA12" s="13">
        <f>SUM(BA6:BA11)</f>
        <v/>
      </c>
      <c r="BB12" s="14">
        <f>SUM(BB6:BB11)</f>
        <v/>
      </c>
      <c r="BC12" s="12">
        <f>SUM(BC6:BC11)</f>
        <v/>
      </c>
      <c r="BD12" s="13">
        <f>SUM(BD6:BD11)</f>
        <v/>
      </c>
      <c r="BE12" s="13">
        <f>SUM(BE6:BE11)</f>
        <v/>
      </c>
      <c r="BF12" s="13">
        <f>SUM(BF6:BF11)</f>
        <v/>
      </c>
      <c r="BG12" s="13">
        <f>SUM(BG6:BG11)</f>
        <v/>
      </c>
      <c r="BH12" s="13">
        <f>SUM(BH6:BH11)</f>
        <v/>
      </c>
      <c r="BI12" s="13">
        <f>SUM(BI6:BI11)</f>
        <v/>
      </c>
      <c r="BJ12" s="13">
        <f>SUM(BJ6:BJ11)</f>
        <v/>
      </c>
      <c r="BK12" s="13">
        <f>SUM(BK6:BK11)</f>
        <v/>
      </c>
      <c r="BL12" s="14">
        <f>SUM(BL6:BL11)</f>
        <v/>
      </c>
      <c r="BM12" s="7">
        <f>SUM(BM6:BM11)</f>
        <v/>
      </c>
      <c r="BN12" s="13">
        <f>SUM(BN6:BN11)</f>
        <v/>
      </c>
      <c r="BO12" s="13">
        <f>SUM(BO6:BO11)</f>
        <v/>
      </c>
      <c r="BP12" s="13">
        <f>BO12-BN12</f>
        <v/>
      </c>
      <c r="BQ12" s="13">
        <f>SUM(BQ6:BQ11)</f>
        <v/>
      </c>
      <c r="BR12" s="13">
        <f>SUM(BR6:BR11)</f>
        <v/>
      </c>
      <c r="BS12" s="13">
        <f>BR12-BQ12</f>
        <v/>
      </c>
      <c r="BT12" s="13">
        <f>IFERROR(BR12/31*31,0)</f>
        <v/>
      </c>
    </row>
    <row r="14">
      <c r="A14" s="7" t="n"/>
      <c r="B14" s="7" t="n"/>
      <c r="C14" s="7" t="n"/>
      <c r="D14" s="7" t="inlineStr">
        <is>
          <t>ТРЕНАЖЕРНЫЙ ЗАЛ</t>
        </is>
      </c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 t="n"/>
      <c r="AJ14" s="7" t="n"/>
      <c r="AK14" s="7" t="n"/>
      <c r="AL14" s="7" t="n"/>
      <c r="AM14" s="7" t="n"/>
      <c r="AN14" s="7" t="n"/>
      <c r="AO14" s="7" t="n"/>
      <c r="AP14" s="7" t="n"/>
      <c r="AQ14" s="7" t="n"/>
      <c r="AR14" s="7" t="n"/>
      <c r="AS14" s="7" t="n"/>
      <c r="AT14" s="7" t="n"/>
      <c r="AU14" s="7" t="n"/>
      <c r="AV14" s="7" t="n"/>
      <c r="AW14" s="7" t="n"/>
      <c r="AX14" s="7" t="n"/>
      <c r="AY14" s="7" t="n"/>
      <c r="AZ14" s="7" t="n"/>
      <c r="BA14" s="7" t="n"/>
      <c r="BB14" s="7" t="n"/>
      <c r="BC14" s="7" t="n"/>
      <c r="BD14" s="7" t="n"/>
      <c r="BE14" s="7" t="n"/>
      <c r="BF14" s="7" t="n"/>
      <c r="BG14" s="7" t="n"/>
      <c r="BH14" s="7" t="n"/>
      <c r="BI14" s="7" t="n"/>
      <c r="BJ14" s="7" t="n"/>
      <c r="BK14" s="7" t="n"/>
      <c r="BL14" s="7" t="n"/>
      <c r="BM14" s="7" t="n"/>
      <c r="BN14" s="7" t="n"/>
      <c r="BO14" s="7" t="n"/>
      <c r="BP14" s="7" t="n"/>
      <c r="BQ14" s="7" t="n"/>
      <c r="BR14" s="7" t="n"/>
      <c r="BS14" s="7" t="n"/>
      <c r="BT14" s="7" t="n"/>
    </row>
    <row r="15">
      <c r="A15" s="8" t="n">
        <v>7</v>
      </c>
      <c r="B15" s="8" t="inlineStr">
        <is>
          <t>2026-06-01</t>
        </is>
      </c>
      <c r="C15" s="8" t="inlineStr">
        <is>
          <t>ПТ</t>
        </is>
      </c>
      <c r="D15" s="8" t="inlineStr">
        <is>
          <t>Амельчаков Александр Андреевич</t>
        </is>
      </c>
      <c r="E15" s="9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5.143527574824255</v>
      </c>
      <c r="K15" s="10">
        <f>I15-J15</f>
        <v/>
      </c>
      <c r="L15" s="10" t="n">
        <v>0</v>
      </c>
      <c r="M15" s="10" t="n">
        <v>4248.239382053446</v>
      </c>
      <c r="N15" s="11">
        <f>L15-M15</f>
        <v/>
      </c>
      <c r="O15" s="9" t="n">
        <v>22</v>
      </c>
      <c r="P15" s="10" t="n">
        <v>0</v>
      </c>
      <c r="Q15" s="10" t="n">
        <v>4</v>
      </c>
      <c r="R15" s="10" t="n">
        <v>0</v>
      </c>
      <c r="S15" s="10" t="n">
        <v>26</v>
      </c>
      <c r="T15" s="10" t="n">
        <v>31.23419133688111</v>
      </c>
      <c r="U15" s="10">
        <f>S15-T15</f>
        <v/>
      </c>
      <c r="V15" s="10" t="n">
        <v>22412.67</v>
      </c>
      <c r="W15" s="10" t="n">
        <v>30376.78753754564</v>
      </c>
      <c r="X15" s="11">
        <f>V15-W15</f>
        <v/>
      </c>
      <c r="Y15" s="9" t="n">
        <v>24</v>
      </c>
      <c r="Z15" s="10" t="n">
        <v>0</v>
      </c>
      <c r="AA15" s="10" t="n">
        <v>1</v>
      </c>
      <c r="AB15" s="10" t="n">
        <v>0</v>
      </c>
      <c r="AC15" s="10" t="n">
        <v>25</v>
      </c>
      <c r="AD15" s="10" t="n">
        <v>31.23419133688111</v>
      </c>
      <c r="AE15" s="10">
        <f>AC15-AD15</f>
        <v/>
      </c>
      <c r="AF15" s="10" t="n">
        <v>25388.5</v>
      </c>
      <c r="AG15" s="10" t="n">
        <v>30376.78753754564</v>
      </c>
      <c r="AH15" s="11">
        <f>AF15-AG15</f>
        <v/>
      </c>
      <c r="AI15" s="9" t="n">
        <v>28</v>
      </c>
      <c r="AJ15" s="10" t="n">
        <v>0</v>
      </c>
      <c r="AK15" s="10" t="n">
        <v>1</v>
      </c>
      <c r="AL15" s="10" t="n">
        <v>0</v>
      </c>
      <c r="AM15" s="10" t="n">
        <v>29</v>
      </c>
      <c r="AN15" s="10" t="n">
        <v>31.23419133688111</v>
      </c>
      <c r="AO15" s="10">
        <f>AM15-AN15</f>
        <v/>
      </c>
      <c r="AP15" s="10" t="n">
        <v>29985</v>
      </c>
      <c r="AQ15" s="10" t="n">
        <v>30376.78753754564</v>
      </c>
      <c r="AR15" s="11">
        <f>AP15-AQ15</f>
        <v/>
      </c>
      <c r="AS15" s="9" t="n">
        <v>28</v>
      </c>
      <c r="AT15" s="10" t="n">
        <v>0</v>
      </c>
      <c r="AU15" s="10" t="n">
        <v>3</v>
      </c>
      <c r="AV15" s="10" t="n">
        <v>0</v>
      </c>
      <c r="AW15" s="10" t="n">
        <v>31</v>
      </c>
      <c r="AX15" s="10" t="n">
        <v>31.23419133688111</v>
      </c>
      <c r="AY15" s="10">
        <f>AW15-AX15</f>
        <v/>
      </c>
      <c r="AZ15" s="10" t="n">
        <v>29952.49</v>
      </c>
      <c r="BA15" s="10" t="n">
        <v>30376.78753754564</v>
      </c>
      <c r="BB15" s="11">
        <f>AZ15-BA15</f>
        <v/>
      </c>
      <c r="BC15" s="9" t="n">
        <v>7</v>
      </c>
      <c r="BD15" s="10" t="n">
        <v>0</v>
      </c>
      <c r="BE15" s="10" t="n">
        <v>1</v>
      </c>
      <c r="BF15" s="10" t="n">
        <v>0</v>
      </c>
      <c r="BG15" s="10" t="n">
        <v>8</v>
      </c>
      <c r="BH15" s="10" t="n">
        <v>4.919707077651315</v>
      </c>
      <c r="BI15" s="10">
        <f>BG15-BH15</f>
        <v/>
      </c>
      <c r="BJ15" s="10" t="n">
        <v>7399.92</v>
      </c>
      <c r="BK15" s="10" t="n">
        <v>4844.610467764036</v>
      </c>
      <c r="BL15" s="11">
        <f>BJ15-BK15</f>
        <v/>
      </c>
      <c r="BN15" s="10">
        <f>SUM(J15,T15,AD15,AN15,AX15,BH15)</f>
        <v/>
      </c>
      <c r="BO15" s="10">
        <f>SUM(I15,S15,AC15,AM15,AW15,BG15)</f>
        <v/>
      </c>
      <c r="BP15" s="10">
        <f>BO15-BN15</f>
        <v/>
      </c>
      <c r="BQ15" s="10">
        <f>SUM(M15,W15,AG15,AQ15,BA15,BK15)</f>
        <v/>
      </c>
      <c r="BR15" s="10">
        <f>SUM(L15,V15,AF15,AP15,AZ15,BJ15)</f>
        <v/>
      </c>
      <c r="BS15" s="10">
        <f>BR15-BQ15</f>
        <v/>
      </c>
      <c r="BT15" s="10">
        <f>IFERROR(BR15/31*31,0)</f>
        <v/>
      </c>
    </row>
    <row r="16">
      <c r="A16" s="8" t="n">
        <v>8</v>
      </c>
      <c r="B16" s="8" t="inlineStr">
        <is>
          <t>2026-06-01</t>
        </is>
      </c>
      <c r="C16" s="8" t="inlineStr">
        <is>
          <t>МТ</t>
        </is>
      </c>
      <c r="D16" s="8" t="inlineStr">
        <is>
          <t>Бойко Наталья Вячеславовна</t>
        </is>
      </c>
      <c r="E16" s="9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4.191022468375319</v>
      </c>
      <c r="K16" s="10">
        <f>I16-J16</f>
        <v/>
      </c>
      <c r="L16" s="10" t="n">
        <v>0</v>
      </c>
      <c r="M16" s="10" t="n">
        <v>4820.743311028489</v>
      </c>
      <c r="N16" s="11">
        <f>L16-M16</f>
        <v/>
      </c>
      <c r="O16" s="9" t="n">
        <v>9</v>
      </c>
      <c r="P16" s="10" t="n">
        <v>0</v>
      </c>
      <c r="Q16" s="10" t="n">
        <v>0</v>
      </c>
      <c r="R16" s="10" t="n">
        <v>0</v>
      </c>
      <c r="S16" s="10" t="n">
        <v>9</v>
      </c>
      <c r="T16" s="10" t="n">
        <v>25.45008183005127</v>
      </c>
      <c r="U16" s="10">
        <f>S16-T16</f>
        <v/>
      </c>
      <c r="V16" s="10" t="n">
        <v>12815</v>
      </c>
      <c r="W16" s="10" t="n">
        <v>34470.44343847063</v>
      </c>
      <c r="X16" s="11">
        <f>V16-W16</f>
        <v/>
      </c>
      <c r="Y16" s="9" t="n">
        <v>8</v>
      </c>
      <c r="Z16" s="10" t="n">
        <v>0</v>
      </c>
      <c r="AA16" s="10" t="n">
        <v>0</v>
      </c>
      <c r="AB16" s="10" t="n">
        <v>0</v>
      </c>
      <c r="AC16" s="10" t="n">
        <v>8</v>
      </c>
      <c r="AD16" s="10" t="n">
        <v>25.45008183005127</v>
      </c>
      <c r="AE16" s="10">
        <f>AC16-AD16</f>
        <v/>
      </c>
      <c r="AF16" s="10" t="n">
        <v>11227.5</v>
      </c>
      <c r="AG16" s="10" t="n">
        <v>34470.44343847063</v>
      </c>
      <c r="AH16" s="11">
        <f>AF16-AG16</f>
        <v/>
      </c>
      <c r="AI16" s="9" t="n">
        <v>9</v>
      </c>
      <c r="AJ16" s="10" t="n">
        <v>0</v>
      </c>
      <c r="AK16" s="10" t="n">
        <v>0</v>
      </c>
      <c r="AL16" s="10" t="n">
        <v>0</v>
      </c>
      <c r="AM16" s="10" t="n">
        <v>9</v>
      </c>
      <c r="AN16" s="10" t="n">
        <v>25.45008183005127</v>
      </c>
      <c r="AO16" s="10">
        <f>AM16-AN16</f>
        <v/>
      </c>
      <c r="AP16" s="10" t="n">
        <v>12359.5</v>
      </c>
      <c r="AQ16" s="10" t="n">
        <v>34470.44343847063</v>
      </c>
      <c r="AR16" s="11">
        <f>AP16-AQ16</f>
        <v/>
      </c>
      <c r="AS16" s="9" t="n">
        <v>9</v>
      </c>
      <c r="AT16" s="10" t="n">
        <v>0</v>
      </c>
      <c r="AU16" s="10" t="n">
        <v>0</v>
      </c>
      <c r="AV16" s="10" t="n">
        <v>0</v>
      </c>
      <c r="AW16" s="10" t="n">
        <v>9</v>
      </c>
      <c r="AX16" s="10" t="n">
        <v>25.45008183005127</v>
      </c>
      <c r="AY16" s="10">
        <f>AW16-AX16</f>
        <v/>
      </c>
      <c r="AZ16" s="10" t="n">
        <v>11049</v>
      </c>
      <c r="BA16" s="10" t="n">
        <v>34470.44343847063</v>
      </c>
      <c r="BB16" s="11">
        <f>AZ16-BA16</f>
        <v/>
      </c>
      <c r="BC16" s="9" t="n">
        <v>3</v>
      </c>
      <c r="BD16" s="10" t="n">
        <v>0</v>
      </c>
      <c r="BE16" s="10" t="n">
        <v>0</v>
      </c>
      <c r="BF16" s="10" t="n">
        <v>0</v>
      </c>
      <c r="BG16" s="10" t="n">
        <v>3</v>
      </c>
      <c r="BH16" s="10" t="n">
        <v>4.00865021141959</v>
      </c>
      <c r="BI16" s="10">
        <f>BG16-BH16</f>
        <v/>
      </c>
      <c r="BJ16" s="10" t="n">
        <v>4202.5</v>
      </c>
      <c r="BK16" s="10" t="n">
        <v>5497.482935089051</v>
      </c>
      <c r="BL16" s="11">
        <f>BJ16-BK16</f>
        <v/>
      </c>
      <c r="BN16" s="10">
        <f>SUM(J16,T16,AD16,AN16,AX16,BH16)</f>
        <v/>
      </c>
      <c r="BO16" s="10">
        <f>SUM(I16,S16,AC16,AM16,AW16,BG16)</f>
        <v/>
      </c>
      <c r="BP16" s="10">
        <f>BO16-BN16</f>
        <v/>
      </c>
      <c r="BQ16" s="10">
        <f>SUM(M16,W16,AG16,AQ16,BA16,BK16)</f>
        <v/>
      </c>
      <c r="BR16" s="10">
        <f>SUM(L16,V16,AF16,AP16,AZ16,BJ16)</f>
        <v/>
      </c>
      <c r="BS16" s="10">
        <f>BR16-BQ16</f>
        <v/>
      </c>
      <c r="BT16" s="10">
        <f>IFERROR(BR16/31*31,0)</f>
        <v/>
      </c>
    </row>
    <row r="17">
      <c r="A17" s="8" t="n">
        <v>9</v>
      </c>
      <c r="B17" s="8" t="inlineStr">
        <is>
          <t>2026-06-01</t>
        </is>
      </c>
      <c r="C17" s="8" t="inlineStr">
        <is>
          <t>МТ</t>
        </is>
      </c>
      <c r="D17" s="8" t="inlineStr">
        <is>
          <t>Ефремова Анастасия Евгеньевна</t>
        </is>
      </c>
      <c r="E17" s="9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1.409707557544426</v>
      </c>
      <c r="K17" s="10">
        <f>I17-J17</f>
        <v/>
      </c>
      <c r="L17" s="10" t="n">
        <v>0</v>
      </c>
      <c r="M17" s="10" t="n">
        <v>1444.271275368859</v>
      </c>
      <c r="N17" s="11">
        <f>L17-M17</f>
        <v/>
      </c>
      <c r="O17" s="9" t="n">
        <v>3</v>
      </c>
      <c r="P17" s="10" t="n">
        <v>0</v>
      </c>
      <c r="Q17" s="10" t="n">
        <v>1</v>
      </c>
      <c r="R17" s="10" t="n">
        <v>0</v>
      </c>
      <c r="S17" s="10" t="n">
        <v>4</v>
      </c>
      <c r="T17" s="10" t="n">
        <v>8.560482070108156</v>
      </c>
      <c r="U17" s="10">
        <f>S17-T17</f>
        <v/>
      </c>
      <c r="V17" s="10" t="n">
        <v>5000</v>
      </c>
      <c r="W17" s="10" t="n">
        <v>10327.1773864244</v>
      </c>
      <c r="X17" s="11">
        <f>V17-W17</f>
        <v/>
      </c>
      <c r="Y17" s="9" t="n">
        <v>7</v>
      </c>
      <c r="Z17" s="10" t="n">
        <v>0</v>
      </c>
      <c r="AA17" s="10" t="n">
        <v>1</v>
      </c>
      <c r="AB17" s="10" t="n">
        <v>0</v>
      </c>
      <c r="AC17" s="10" t="n">
        <v>8</v>
      </c>
      <c r="AD17" s="10" t="n">
        <v>8.560482070108156</v>
      </c>
      <c r="AE17" s="10">
        <f>AC17-AD17</f>
        <v/>
      </c>
      <c r="AF17" s="10" t="n">
        <v>8919.799999999999</v>
      </c>
      <c r="AG17" s="10" t="n">
        <v>10327.1773864244</v>
      </c>
      <c r="AH17" s="11">
        <f>AF17-AG17</f>
        <v/>
      </c>
      <c r="AI17" s="9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8.560482070108156</v>
      </c>
      <c r="AO17" s="10">
        <f>AM17-AN17</f>
        <v/>
      </c>
      <c r="AP17" s="10" t="n">
        <v>0</v>
      </c>
      <c r="AQ17" s="10" t="n">
        <v>10327.1773864244</v>
      </c>
      <c r="AR17" s="11">
        <f>AP17-AQ17</f>
        <v/>
      </c>
      <c r="AS17" s="9" t="n">
        <v>9</v>
      </c>
      <c r="AT17" s="10" t="n">
        <v>0</v>
      </c>
      <c r="AU17" s="10" t="n">
        <v>2</v>
      </c>
      <c r="AV17" s="10" t="n">
        <v>0</v>
      </c>
      <c r="AW17" s="10" t="n">
        <v>11</v>
      </c>
      <c r="AX17" s="10" t="n">
        <v>8.560482070108156</v>
      </c>
      <c r="AY17" s="10">
        <f>AW17-AX17</f>
        <v/>
      </c>
      <c r="AZ17" s="10" t="n">
        <v>11859.8</v>
      </c>
      <c r="BA17" s="10" t="n">
        <v>10327.1773864244</v>
      </c>
      <c r="BB17" s="11">
        <f>AZ17-BA17</f>
        <v/>
      </c>
      <c r="BC17" s="9" t="n">
        <v>0</v>
      </c>
      <c r="BD17" s="10" t="n">
        <v>0</v>
      </c>
      <c r="BE17" s="10" t="n">
        <v>0</v>
      </c>
      <c r="BF17" s="10" t="n">
        <v>0</v>
      </c>
      <c r="BG17" s="10" t="n">
        <v>0</v>
      </c>
      <c r="BH17" s="10" t="n">
        <v>1.348364162022953</v>
      </c>
      <c r="BI17" s="10">
        <f>BG17-BH17</f>
        <v/>
      </c>
      <c r="BJ17" s="10" t="n">
        <v>0</v>
      </c>
      <c r="BK17" s="10" t="n">
        <v>1647.019178933562</v>
      </c>
      <c r="BL17" s="11">
        <f>BJ17-BK17</f>
        <v/>
      </c>
      <c r="BN17" s="10">
        <f>SUM(J17,T17,AD17,AN17,AX17,BH17)</f>
        <v/>
      </c>
      <c r="BO17" s="10">
        <f>SUM(I17,S17,AC17,AM17,AW17,BG17)</f>
        <v/>
      </c>
      <c r="BP17" s="10">
        <f>BO17-BN17</f>
        <v/>
      </c>
      <c r="BQ17" s="10">
        <f>SUM(M17,W17,AG17,AQ17,BA17,BK17)</f>
        <v/>
      </c>
      <c r="BR17" s="10">
        <f>SUM(L17,V17,AF17,AP17,AZ17,BJ17)</f>
        <v/>
      </c>
      <c r="BS17" s="10">
        <f>BR17-BQ17</f>
        <v/>
      </c>
      <c r="BT17" s="10">
        <f>IFERROR(BR17/31*31,0)</f>
        <v/>
      </c>
    </row>
    <row r="18">
      <c r="A18" s="8" t="n">
        <v>10</v>
      </c>
      <c r="B18" s="8" t="inlineStr">
        <is>
          <t>2026-06-01</t>
        </is>
      </c>
      <c r="C18" s="8" t="inlineStr">
        <is>
          <t>МТ</t>
        </is>
      </c>
      <c r="D18" s="8" t="inlineStr">
        <is>
          <t>Карманов Павел Алексеевич</t>
        </is>
      </c>
      <c r="E18" s="9" t="n">
        <v>0</v>
      </c>
      <c r="F18" s="10" t="n">
        <v>0</v>
      </c>
      <c r="G18" s="10" t="n">
        <v>0</v>
      </c>
      <c r="H18" s="10" t="n">
        <v>0</v>
      </c>
      <c r="I18" s="10" t="n">
        <v>0</v>
      </c>
      <c r="J18" s="10" t="n">
        <v>4.229122672633276</v>
      </c>
      <c r="K18" s="10">
        <f>I18-J18</f>
        <v/>
      </c>
      <c r="L18" s="10" t="n">
        <v>0</v>
      </c>
      <c r="M18" s="10" t="n">
        <v>3034.921396214292</v>
      </c>
      <c r="N18" s="11">
        <f>L18-M18</f>
        <v/>
      </c>
      <c r="O18" s="9" t="n">
        <v>7</v>
      </c>
      <c r="P18" s="10" t="n">
        <v>6</v>
      </c>
      <c r="Q18" s="10" t="n">
        <v>0</v>
      </c>
      <c r="R18" s="10" t="n">
        <v>0</v>
      </c>
      <c r="S18" s="10" t="n">
        <v>13</v>
      </c>
      <c r="T18" s="10" t="n">
        <v>25.68144621032447</v>
      </c>
      <c r="U18" s="10">
        <f>S18-T18</f>
        <v/>
      </c>
      <c r="V18" s="10" t="n">
        <v>10802.5</v>
      </c>
      <c r="W18" s="10" t="n">
        <v>21701.02815660803</v>
      </c>
      <c r="X18" s="11">
        <f>V18-W18</f>
        <v/>
      </c>
      <c r="Y18" s="9" t="n">
        <v>6</v>
      </c>
      <c r="Z18" s="10" t="n">
        <v>12</v>
      </c>
      <c r="AA18" s="10" t="n">
        <v>0</v>
      </c>
      <c r="AB18" s="10" t="n">
        <v>0</v>
      </c>
      <c r="AC18" s="10" t="n">
        <v>18</v>
      </c>
      <c r="AD18" s="10" t="n">
        <v>25.68144621032447</v>
      </c>
      <c r="AE18" s="10">
        <f>AC18-AD18</f>
        <v/>
      </c>
      <c r="AF18" s="10" t="n">
        <v>13667.5</v>
      </c>
      <c r="AG18" s="10" t="n">
        <v>21701.02815660803</v>
      </c>
      <c r="AH18" s="11">
        <f>AF18-AG18</f>
        <v/>
      </c>
      <c r="AI18" s="9" t="n">
        <v>5</v>
      </c>
      <c r="AJ18" s="10" t="n">
        <v>6</v>
      </c>
      <c r="AK18" s="10" t="n">
        <v>0</v>
      </c>
      <c r="AL18" s="10" t="n">
        <v>0</v>
      </c>
      <c r="AM18" s="10" t="n">
        <v>11</v>
      </c>
      <c r="AN18" s="10" t="n">
        <v>25.68144621032447</v>
      </c>
      <c r="AO18" s="10">
        <f>AM18-AN18</f>
        <v/>
      </c>
      <c r="AP18" s="10" t="n">
        <v>8537.5</v>
      </c>
      <c r="AQ18" s="10" t="n">
        <v>21701.02815660803</v>
      </c>
      <c r="AR18" s="11">
        <f>AP18-AQ18</f>
        <v/>
      </c>
      <c r="AS18" s="9" t="n">
        <v>9</v>
      </c>
      <c r="AT18" s="10" t="n">
        <v>24</v>
      </c>
      <c r="AU18" s="10" t="n">
        <v>0</v>
      </c>
      <c r="AV18" s="10" t="n">
        <v>0</v>
      </c>
      <c r="AW18" s="10" t="n">
        <v>33</v>
      </c>
      <c r="AX18" s="10" t="n">
        <v>25.68144621032447</v>
      </c>
      <c r="AY18" s="10">
        <f>AW18-AX18</f>
        <v/>
      </c>
      <c r="AZ18" s="10" t="n">
        <v>24812.5</v>
      </c>
      <c r="BA18" s="10" t="n">
        <v>21701.02815660803</v>
      </c>
      <c r="BB18" s="11">
        <f>AZ18-BA18</f>
        <v/>
      </c>
      <c r="BC18" s="9" t="n">
        <v>1</v>
      </c>
      <c r="BD18" s="10" t="n">
        <v>4</v>
      </c>
      <c r="BE18" s="10" t="n">
        <v>0</v>
      </c>
      <c r="BF18" s="10" t="n">
        <v>0</v>
      </c>
      <c r="BG18" s="10" t="n">
        <v>5</v>
      </c>
      <c r="BH18" s="10" t="n">
        <v>4.045092486068858</v>
      </c>
      <c r="BI18" s="10">
        <f>BG18-BH18</f>
        <v/>
      </c>
      <c r="BJ18" s="10" t="n">
        <v>3880</v>
      </c>
      <c r="BK18" s="10" t="n">
        <v>3460.965977353634</v>
      </c>
      <c r="BL18" s="11">
        <f>BJ18-BK18</f>
        <v/>
      </c>
      <c r="BN18" s="10">
        <f>SUM(J18,T18,AD18,AN18,AX18,BH18)</f>
        <v/>
      </c>
      <c r="BO18" s="10">
        <f>SUM(I18,S18,AC18,AM18,AW18,BG18)</f>
        <v/>
      </c>
      <c r="BP18" s="10">
        <f>BO18-BN18</f>
        <v/>
      </c>
      <c r="BQ18" s="10">
        <f>SUM(M18,W18,AG18,AQ18,BA18,BK18)</f>
        <v/>
      </c>
      <c r="BR18" s="10">
        <f>SUM(L18,V18,AF18,AP18,AZ18,BJ18)</f>
        <v/>
      </c>
      <c r="BS18" s="10">
        <f>BR18-BQ18</f>
        <v/>
      </c>
      <c r="BT18" s="10">
        <f>IFERROR(BR18/31*31,0)</f>
        <v/>
      </c>
    </row>
    <row r="19">
      <c r="A19" s="8" t="n">
        <v>11</v>
      </c>
      <c r="B19" s="8" t="inlineStr">
        <is>
          <t>2026-01-02</t>
        </is>
      </c>
      <c r="C19" s="8" t="inlineStr">
        <is>
          <t>МТ</t>
        </is>
      </c>
      <c r="D19" s="8" t="inlineStr">
        <is>
          <t>Козырев Марк Романович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0.8001042894171063</v>
      </c>
      <c r="K19" s="10">
        <f>I19-J19</f>
        <v/>
      </c>
      <c r="L19" s="10" t="n">
        <v>0</v>
      </c>
      <c r="M19" s="10" t="n">
        <v>858.7558934625649</v>
      </c>
      <c r="N19" s="11">
        <f>L19-M19</f>
        <v/>
      </c>
      <c r="O19" s="9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4.858651985737061</v>
      </c>
      <c r="U19" s="10">
        <f>S19-T19</f>
        <v/>
      </c>
      <c r="V19" s="10" t="n">
        <v>0</v>
      </c>
      <c r="W19" s="10" t="n">
        <v>6140.48385138748</v>
      </c>
      <c r="X19" s="11">
        <f>V19-W19</f>
        <v/>
      </c>
      <c r="Y19" s="9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4.858651985737061</v>
      </c>
      <c r="AE19" s="10">
        <f>AC19-AD19</f>
        <v/>
      </c>
      <c r="AF19" s="10" t="n">
        <v>0</v>
      </c>
      <c r="AG19" s="10" t="n">
        <v>6140.48385138748</v>
      </c>
      <c r="AH19" s="11">
        <f>AF19-AG19</f>
        <v/>
      </c>
      <c r="AI19" s="9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4.858651985737061</v>
      </c>
      <c r="AO19" s="10">
        <f>AM19-AN19</f>
        <v/>
      </c>
      <c r="AP19" s="10" t="n">
        <v>0</v>
      </c>
      <c r="AQ19" s="10" t="n">
        <v>6140.48385138748</v>
      </c>
      <c r="AR19" s="11">
        <f>AP19-AQ19</f>
        <v/>
      </c>
      <c r="AS19" s="9" t="n">
        <v>20</v>
      </c>
      <c r="AT19" s="10" t="n">
        <v>0</v>
      </c>
      <c r="AU19" s="10" t="n">
        <v>0</v>
      </c>
      <c r="AV19" s="10" t="n">
        <v>0</v>
      </c>
      <c r="AW19" s="10" t="n">
        <v>20</v>
      </c>
      <c r="AX19" s="10" t="n">
        <v>4.858651985737061</v>
      </c>
      <c r="AY19" s="10">
        <f>AW19-AX19</f>
        <v/>
      </c>
      <c r="AZ19" s="10" t="n">
        <v>21262</v>
      </c>
      <c r="BA19" s="10" t="n">
        <v>6140.48385138748</v>
      </c>
      <c r="BB19" s="11">
        <f>AZ19-BA19</f>
        <v/>
      </c>
      <c r="BC19" s="9" t="n">
        <v>4</v>
      </c>
      <c r="BD19" s="10" t="n">
        <v>0</v>
      </c>
      <c r="BE19" s="10" t="n">
        <v>0</v>
      </c>
      <c r="BF19" s="10" t="n">
        <v>0</v>
      </c>
      <c r="BG19" s="10" t="n">
        <v>4</v>
      </c>
      <c r="BH19" s="10" t="n">
        <v>0.7652877676346489</v>
      </c>
      <c r="BI19" s="10">
        <f>BG19-BH19</f>
        <v/>
      </c>
      <c r="BJ19" s="10" t="n">
        <v>4620</v>
      </c>
      <c r="BK19" s="10" t="n">
        <v>979.3087009875234</v>
      </c>
      <c r="BL19" s="11">
        <f>BJ19-BK19</f>
        <v/>
      </c>
      <c r="BN19" s="10">
        <f>SUM(J19,T19,AD19,AN19,AX19,BH19)</f>
        <v/>
      </c>
      <c r="BO19" s="10">
        <f>SUM(I19,S19,AC19,AM19,AW19,BG19)</f>
        <v/>
      </c>
      <c r="BP19" s="10">
        <f>BO19-BN19</f>
        <v/>
      </c>
      <c r="BQ19" s="10">
        <f>SUM(M19,W19,AG19,AQ19,BA19,BK19)</f>
        <v/>
      </c>
      <c r="BR19" s="10">
        <f>SUM(L19,V19,AF19,AP19,AZ19,BJ19)</f>
        <v/>
      </c>
      <c r="BS19" s="10">
        <f>BR19-BQ19</f>
        <v/>
      </c>
      <c r="BT19" s="10">
        <f>IFERROR(BR19/31*31,0)</f>
        <v/>
      </c>
    </row>
    <row r="20">
      <c r="A20" s="8" t="n">
        <v>12</v>
      </c>
      <c r="B20" s="8" t="inlineStr">
        <is>
          <t>2026-06-01</t>
        </is>
      </c>
      <c r="C20" s="8" t="inlineStr">
        <is>
          <t>ТВК</t>
        </is>
      </c>
      <c r="D20" s="8" t="inlineStr">
        <is>
          <t>Ондрак Елена Сергеевна</t>
        </is>
      </c>
      <c r="E20" s="9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4.038621651343489</v>
      </c>
      <c r="K20" s="10">
        <f>I20-J20</f>
        <v/>
      </c>
      <c r="L20" s="10" t="n">
        <v>0</v>
      </c>
      <c r="M20" s="10" t="n">
        <v>5240.362668061333</v>
      </c>
      <c r="N20" s="11">
        <f>L20-M20</f>
        <v/>
      </c>
      <c r="O20" s="9" t="n">
        <v>16</v>
      </c>
      <c r="P20" s="10" t="n">
        <v>1</v>
      </c>
      <c r="Q20" s="10" t="n">
        <v>0</v>
      </c>
      <c r="R20" s="10" t="n">
        <v>0</v>
      </c>
      <c r="S20" s="10" t="n">
        <v>17</v>
      </c>
      <c r="T20" s="10" t="n">
        <v>24.5246243089585</v>
      </c>
      <c r="U20" s="10">
        <f>S20-T20</f>
        <v/>
      </c>
      <c r="V20" s="10" t="n">
        <v>25783.75</v>
      </c>
      <c r="W20" s="10" t="n">
        <v>37470.90713858041</v>
      </c>
      <c r="X20" s="11">
        <f>V20-W20</f>
        <v/>
      </c>
      <c r="Y20" s="9" t="n">
        <v>16</v>
      </c>
      <c r="Z20" s="10" t="n">
        <v>1</v>
      </c>
      <c r="AA20" s="10" t="n">
        <v>0</v>
      </c>
      <c r="AB20" s="10" t="n">
        <v>0</v>
      </c>
      <c r="AC20" s="10" t="n">
        <v>17</v>
      </c>
      <c r="AD20" s="10" t="n">
        <v>24.5246243089585</v>
      </c>
      <c r="AE20" s="10">
        <f>AC20-AD20</f>
        <v/>
      </c>
      <c r="AF20" s="10" t="n">
        <v>23390</v>
      </c>
      <c r="AG20" s="10" t="n">
        <v>37470.90713858041</v>
      </c>
      <c r="AH20" s="11">
        <f>AF20-AG20</f>
        <v/>
      </c>
      <c r="AI20" s="9" t="n">
        <v>27</v>
      </c>
      <c r="AJ20" s="10" t="n">
        <v>0</v>
      </c>
      <c r="AK20" s="10" t="n">
        <v>0</v>
      </c>
      <c r="AL20" s="10" t="n">
        <v>0</v>
      </c>
      <c r="AM20" s="10" t="n">
        <v>27</v>
      </c>
      <c r="AN20" s="10" t="n">
        <v>24.5246243089585</v>
      </c>
      <c r="AO20" s="10">
        <f>AM20-AN20</f>
        <v/>
      </c>
      <c r="AP20" s="10" t="n">
        <v>41856.25</v>
      </c>
      <c r="AQ20" s="10" t="n">
        <v>37470.90713858041</v>
      </c>
      <c r="AR20" s="11">
        <f>AP20-AQ20</f>
        <v/>
      </c>
      <c r="AS20" s="9" t="n">
        <v>10</v>
      </c>
      <c r="AT20" s="10" t="n">
        <v>1</v>
      </c>
      <c r="AU20" s="10" t="n">
        <v>0</v>
      </c>
      <c r="AV20" s="10" t="n">
        <v>0</v>
      </c>
      <c r="AW20" s="10" t="n">
        <v>11</v>
      </c>
      <c r="AX20" s="10" t="n">
        <v>24.5246243089585</v>
      </c>
      <c r="AY20" s="10">
        <f>AW20-AX20</f>
        <v/>
      </c>
      <c r="AZ20" s="10" t="n">
        <v>16643.75</v>
      </c>
      <c r="BA20" s="10" t="n">
        <v>37470.90713858041</v>
      </c>
      <c r="BB20" s="11">
        <f>AZ20-BA20</f>
        <v/>
      </c>
      <c r="BC20" s="9" t="n">
        <v>9</v>
      </c>
      <c r="BD20" s="10" t="n">
        <v>0</v>
      </c>
      <c r="BE20" s="10" t="n">
        <v>0</v>
      </c>
      <c r="BF20" s="10" t="n">
        <v>0</v>
      </c>
      <c r="BG20" s="10" t="n">
        <v>9</v>
      </c>
      <c r="BH20" s="10" t="n">
        <v>3.862881112822514</v>
      </c>
      <c r="BI20" s="10">
        <f>BG20-BH20</f>
        <v/>
      </c>
      <c r="BJ20" s="10" t="n">
        <v>13508.75</v>
      </c>
      <c r="BK20" s="10" t="n">
        <v>5976.008777617046</v>
      </c>
      <c r="BL20" s="11">
        <f>BJ20-BK20</f>
        <v/>
      </c>
      <c r="BN20" s="10">
        <f>SUM(J20,T20,AD20,AN20,AX20,BH20)</f>
        <v/>
      </c>
      <c r="BO20" s="10">
        <f>SUM(I20,S20,AC20,AM20,AW20,BG20)</f>
        <v/>
      </c>
      <c r="BP20" s="10">
        <f>BO20-BN20</f>
        <v/>
      </c>
      <c r="BQ20" s="10">
        <f>SUM(M20,W20,AG20,AQ20,BA20,BK20)</f>
        <v/>
      </c>
      <c r="BR20" s="10">
        <f>SUM(L20,V20,AF20,AP20,AZ20,BJ20)</f>
        <v/>
      </c>
      <c r="BS20" s="10">
        <f>BR20-BQ20</f>
        <v/>
      </c>
      <c r="BT20" s="10">
        <f>IFERROR(BR20/31*31,0)</f>
        <v/>
      </c>
    </row>
    <row r="21">
      <c r="A21" s="8" t="n">
        <v>13</v>
      </c>
      <c r="B21" s="8" t="inlineStr">
        <is>
          <t>2026-06-01</t>
        </is>
      </c>
      <c r="C21" s="8" t="inlineStr">
        <is>
          <t>ПТ</t>
        </is>
      </c>
      <c r="D21" s="8" t="inlineStr">
        <is>
          <t>Рычков Евгений Викторович</t>
        </is>
      </c>
      <c r="E21" s="9" t="n">
        <v>2</v>
      </c>
      <c r="F21" s="10" t="n">
        <v>0</v>
      </c>
      <c r="G21" s="10" t="n">
        <v>0</v>
      </c>
      <c r="H21" s="10" t="n">
        <v>0</v>
      </c>
      <c r="I21" s="10" t="n">
        <v>2</v>
      </c>
      <c r="J21" s="10" t="n">
        <v>5.372128800372</v>
      </c>
      <c r="K21" s="10">
        <f>I21-J21</f>
        <v/>
      </c>
      <c r="L21" s="10" t="n">
        <v>2214</v>
      </c>
      <c r="M21" s="10" t="n">
        <v>4362.089595201892</v>
      </c>
      <c r="N21" s="11">
        <f>L21-M21</f>
        <v/>
      </c>
      <c r="O21" s="9" t="n">
        <v>23</v>
      </c>
      <c r="P21" s="10" t="n">
        <v>0</v>
      </c>
      <c r="Q21" s="10" t="n">
        <v>1</v>
      </c>
      <c r="R21" s="10" t="n">
        <v>0</v>
      </c>
      <c r="S21" s="10" t="n">
        <v>24</v>
      </c>
      <c r="T21" s="10" t="n">
        <v>32.62237761852027</v>
      </c>
      <c r="U21" s="10">
        <f>S21-T21</f>
        <v/>
      </c>
      <c r="V21" s="10" t="n">
        <v>24747</v>
      </c>
      <c r="W21" s="10" t="n">
        <v>31190.86683602504</v>
      </c>
      <c r="X21" s="11">
        <f>V21-W21</f>
        <v/>
      </c>
      <c r="Y21" s="9" t="n">
        <v>14</v>
      </c>
      <c r="Z21" s="10" t="n">
        <v>0</v>
      </c>
      <c r="AA21" s="10" t="n">
        <v>0</v>
      </c>
      <c r="AB21" s="10" t="n">
        <v>0</v>
      </c>
      <c r="AC21" s="10" t="n">
        <v>14</v>
      </c>
      <c r="AD21" s="10" t="n">
        <v>32.62237761852027</v>
      </c>
      <c r="AE21" s="10">
        <f>AC21-AD21</f>
        <v/>
      </c>
      <c r="AF21" s="10" t="n">
        <v>16556.7</v>
      </c>
      <c r="AG21" s="10" t="n">
        <v>31190.86683602504</v>
      </c>
      <c r="AH21" s="11">
        <f>AF21-AG21</f>
        <v/>
      </c>
      <c r="AI21" s="9" t="n">
        <v>17</v>
      </c>
      <c r="AJ21" s="10" t="n">
        <v>0</v>
      </c>
      <c r="AK21" s="10" t="n">
        <v>2</v>
      </c>
      <c r="AL21" s="10" t="n">
        <v>0</v>
      </c>
      <c r="AM21" s="10" t="n">
        <v>19</v>
      </c>
      <c r="AN21" s="10" t="n">
        <v>32.62237761852027</v>
      </c>
      <c r="AO21" s="10">
        <f>AM21-AN21</f>
        <v/>
      </c>
      <c r="AP21" s="10" t="n">
        <v>19741</v>
      </c>
      <c r="AQ21" s="10" t="n">
        <v>31190.86683602504</v>
      </c>
      <c r="AR21" s="11">
        <f>AP21-AQ21</f>
        <v/>
      </c>
      <c r="AS21" s="9" t="n">
        <v>16</v>
      </c>
      <c r="AT21" s="10" t="n">
        <v>0</v>
      </c>
      <c r="AU21" s="10" t="n">
        <v>2</v>
      </c>
      <c r="AV21" s="10" t="n">
        <v>0</v>
      </c>
      <c r="AW21" s="10" t="n">
        <v>18</v>
      </c>
      <c r="AX21" s="10" t="n">
        <v>32.62237761852027</v>
      </c>
      <c r="AY21" s="10">
        <f>AW21-AX21</f>
        <v/>
      </c>
      <c r="AZ21" s="10" t="n">
        <v>16677.5</v>
      </c>
      <c r="BA21" s="10" t="n">
        <v>31190.86683602504</v>
      </c>
      <c r="BB21" s="11">
        <f>AZ21-BA21</f>
        <v/>
      </c>
      <c r="BC21" s="9" t="n">
        <v>6</v>
      </c>
      <c r="BD21" s="10" t="n">
        <v>0</v>
      </c>
      <c r="BE21" s="10" t="n">
        <v>4</v>
      </c>
      <c r="BF21" s="10" t="n">
        <v>0</v>
      </c>
      <c r="BG21" s="10" t="n">
        <v>10</v>
      </c>
      <c r="BH21" s="10" t="n">
        <v>5.138360725546929</v>
      </c>
      <c r="BI21" s="10">
        <f>BG21-BH21</f>
        <v/>
      </c>
      <c r="BJ21" s="10" t="n">
        <v>6936</v>
      </c>
      <c r="BK21" s="10" t="n">
        <v>4974.443060697988</v>
      </c>
      <c r="BL21" s="11">
        <f>BJ21-BK21</f>
        <v/>
      </c>
      <c r="BN21" s="10">
        <f>SUM(J21,T21,AD21,AN21,AX21,BH21)</f>
        <v/>
      </c>
      <c r="BO21" s="10">
        <f>SUM(I21,S21,AC21,AM21,AW21,BG21)</f>
        <v/>
      </c>
      <c r="BP21" s="10">
        <f>BO21-BN21</f>
        <v/>
      </c>
      <c r="BQ21" s="10">
        <f>SUM(M21,W21,AG21,AQ21,BA21,BK21)</f>
        <v/>
      </c>
      <c r="BR21" s="10">
        <f>SUM(L21,V21,AF21,AP21,AZ21,BJ21)</f>
        <v/>
      </c>
      <c r="BS21" s="10">
        <f>BR21-BQ21</f>
        <v/>
      </c>
      <c r="BT21" s="10">
        <f>IFERROR(BR21/31*31,0)</f>
        <v/>
      </c>
    </row>
    <row r="22">
      <c r="A22" s="8" t="n">
        <v>14</v>
      </c>
      <c r="B22" s="8" t="inlineStr">
        <is>
          <t>2026-06-01</t>
        </is>
      </c>
      <c r="C22" s="8" t="inlineStr">
        <is>
          <t>ПТ</t>
        </is>
      </c>
      <c r="D22" s="8" t="inlineStr">
        <is>
          <t>Сафенрейдер Алексей Сергеевич</t>
        </is>
      </c>
      <c r="E22" s="9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1.333507149028511</v>
      </c>
      <c r="K22" s="10">
        <f>I22-J22</f>
        <v/>
      </c>
      <c r="L22" s="10" t="n">
        <v>0</v>
      </c>
      <c r="M22" s="10" t="n">
        <v>1206.812259373529</v>
      </c>
      <c r="N22" s="11">
        <f>L22-M22</f>
        <v/>
      </c>
      <c r="O22" s="9" t="n">
        <v>4</v>
      </c>
      <c r="P22" s="10" t="n">
        <v>0</v>
      </c>
      <c r="Q22" s="10" t="n">
        <v>0</v>
      </c>
      <c r="R22" s="10" t="n">
        <v>0</v>
      </c>
      <c r="S22" s="10" t="n">
        <v>4</v>
      </c>
      <c r="T22" s="10" t="n">
        <v>8.097753309561769</v>
      </c>
      <c r="U22" s="10">
        <f>S22-T22</f>
        <v/>
      </c>
      <c r="V22" s="10" t="n">
        <v>4550</v>
      </c>
      <c r="W22" s="10" t="n">
        <v>8629.240563881647</v>
      </c>
      <c r="X22" s="11">
        <f>V22-W22</f>
        <v/>
      </c>
      <c r="Y22" s="9" t="n">
        <v>5</v>
      </c>
      <c r="Z22" s="10" t="n">
        <v>0</v>
      </c>
      <c r="AA22" s="10" t="n">
        <v>1</v>
      </c>
      <c r="AB22" s="10" t="n">
        <v>0</v>
      </c>
      <c r="AC22" s="10" t="n">
        <v>6</v>
      </c>
      <c r="AD22" s="10" t="n">
        <v>8.097753309561769</v>
      </c>
      <c r="AE22" s="10">
        <f>AC22-AD22</f>
        <v/>
      </c>
      <c r="AF22" s="10" t="n">
        <v>5562.5</v>
      </c>
      <c r="AG22" s="10" t="n">
        <v>8629.240563881647</v>
      </c>
      <c r="AH22" s="11">
        <f>AF22-AG22</f>
        <v/>
      </c>
      <c r="AI22" s="9" t="n">
        <v>2</v>
      </c>
      <c r="AJ22" s="10" t="n">
        <v>0</v>
      </c>
      <c r="AK22" s="10" t="n">
        <v>0</v>
      </c>
      <c r="AL22" s="10" t="n">
        <v>0</v>
      </c>
      <c r="AM22" s="10" t="n">
        <v>2</v>
      </c>
      <c r="AN22" s="10" t="n">
        <v>8.097753309561769</v>
      </c>
      <c r="AO22" s="10">
        <f>AM22-AN22</f>
        <v/>
      </c>
      <c r="AP22" s="10" t="n">
        <v>2025</v>
      </c>
      <c r="AQ22" s="10" t="n">
        <v>8629.240563881647</v>
      </c>
      <c r="AR22" s="11">
        <f>AP22-AQ22</f>
        <v/>
      </c>
      <c r="AS22" s="9" t="n">
        <v>1</v>
      </c>
      <c r="AT22" s="10" t="n">
        <v>0</v>
      </c>
      <c r="AU22" s="10" t="n">
        <v>0</v>
      </c>
      <c r="AV22" s="10" t="n">
        <v>0</v>
      </c>
      <c r="AW22" s="10" t="n">
        <v>1</v>
      </c>
      <c r="AX22" s="10" t="n">
        <v>8.097753309561769</v>
      </c>
      <c r="AY22" s="10">
        <f>AW22-AX22</f>
        <v/>
      </c>
      <c r="AZ22" s="10" t="n">
        <v>1012.5</v>
      </c>
      <c r="BA22" s="10" t="n">
        <v>8629.240563881647</v>
      </c>
      <c r="BB22" s="11">
        <f>AZ22-BA22</f>
        <v/>
      </c>
      <c r="BC22" s="9" t="n">
        <v>0</v>
      </c>
      <c r="BD22" s="10" t="n">
        <v>0</v>
      </c>
      <c r="BE22" s="10" t="n">
        <v>0</v>
      </c>
      <c r="BF22" s="10" t="n">
        <v>0</v>
      </c>
      <c r="BG22" s="10" t="n">
        <v>0</v>
      </c>
      <c r="BH22" s="10" t="n">
        <v>1.275479612724415</v>
      </c>
      <c r="BI22" s="10">
        <f>BG22-BH22</f>
        <v/>
      </c>
      <c r="BJ22" s="10" t="n">
        <v>0</v>
      </c>
      <c r="BK22" s="10" t="n">
        <v>1376.225485099891</v>
      </c>
      <c r="BL22" s="11">
        <f>BJ22-BK22</f>
        <v/>
      </c>
      <c r="BN22" s="10">
        <f>SUM(J22,T22,AD22,AN22,AX22,BH22)</f>
        <v/>
      </c>
      <c r="BO22" s="10">
        <f>SUM(I22,S22,AC22,AM22,AW22,BG22)</f>
        <v/>
      </c>
      <c r="BP22" s="10">
        <f>BO22-BN22</f>
        <v/>
      </c>
      <c r="BQ22" s="10">
        <f>SUM(M22,W22,AG22,AQ22,BA22,BK22)</f>
        <v/>
      </c>
      <c r="BR22" s="10">
        <f>SUM(L22,V22,AF22,AP22,AZ22,BJ22)</f>
        <v/>
      </c>
      <c r="BS22" s="10">
        <f>BR22-BQ22</f>
        <v/>
      </c>
      <c r="BT22" s="10">
        <f>IFERROR(BR22/31*31,0)</f>
        <v/>
      </c>
    </row>
    <row r="23">
      <c r="A23" s="8" t="n">
        <v>15</v>
      </c>
      <c r="B23" s="8" t="inlineStr">
        <is>
          <t>2026-06-01</t>
        </is>
      </c>
      <c r="C23" s="8" t="inlineStr">
        <is>
          <t>МТ</t>
        </is>
      </c>
      <c r="D23" s="8" t="inlineStr">
        <is>
          <t>Чертыков Максим Васильевич</t>
        </is>
      </c>
      <c r="E23" s="9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0.762004085159149</v>
      </c>
      <c r="K23" s="10">
        <f>I23-J23</f>
        <v/>
      </c>
      <c r="L23" s="10" t="n">
        <v>0</v>
      </c>
      <c r="M23" s="10" t="n">
        <v>806.7100817375609</v>
      </c>
      <c r="N23" s="11">
        <f>L23-M23</f>
        <v/>
      </c>
      <c r="O23" s="9" t="n">
        <v>4</v>
      </c>
      <c r="P23" s="10" t="n">
        <v>0</v>
      </c>
      <c r="Q23" s="10" t="n">
        <v>1</v>
      </c>
      <c r="R23" s="10" t="n">
        <v>0</v>
      </c>
      <c r="S23" s="10" t="n">
        <v>5</v>
      </c>
      <c r="T23" s="10" t="n">
        <v>4.627287605463868</v>
      </c>
      <c r="U23" s="10">
        <f>S23-T23</f>
        <v/>
      </c>
      <c r="V23" s="10" t="n">
        <v>5295</v>
      </c>
      <c r="W23" s="10" t="n">
        <v>5768.333314939754</v>
      </c>
      <c r="X23" s="11">
        <f>V23-W23</f>
        <v/>
      </c>
      <c r="Y23" s="9" t="n">
        <v>2</v>
      </c>
      <c r="Z23" s="10" t="n">
        <v>0</v>
      </c>
      <c r="AA23" s="10" t="n">
        <v>0</v>
      </c>
      <c r="AB23" s="10" t="n">
        <v>0</v>
      </c>
      <c r="AC23" s="10" t="n">
        <v>2</v>
      </c>
      <c r="AD23" s="10" t="n">
        <v>4.627287605463868</v>
      </c>
      <c r="AE23" s="10">
        <f>AC23-AD23</f>
        <v/>
      </c>
      <c r="AF23" s="10" t="n">
        <v>2602</v>
      </c>
      <c r="AG23" s="10" t="n">
        <v>5768.333314939754</v>
      </c>
      <c r="AH23" s="11">
        <f>AF23-AG23</f>
        <v/>
      </c>
      <c r="AI23" s="9" t="n">
        <v>4</v>
      </c>
      <c r="AJ23" s="10" t="n">
        <v>0</v>
      </c>
      <c r="AK23" s="10" t="n">
        <v>1</v>
      </c>
      <c r="AL23" s="10" t="n">
        <v>0</v>
      </c>
      <c r="AM23" s="10" t="n">
        <v>5</v>
      </c>
      <c r="AN23" s="10" t="n">
        <v>4.627287605463868</v>
      </c>
      <c r="AO23" s="10">
        <f>AM23-AN23</f>
        <v/>
      </c>
      <c r="AP23" s="10" t="n">
        <v>5134.5</v>
      </c>
      <c r="AQ23" s="10" t="n">
        <v>5768.333314939754</v>
      </c>
      <c r="AR23" s="11">
        <f>AP23-AQ23</f>
        <v/>
      </c>
      <c r="AS23" s="9" t="n">
        <v>4</v>
      </c>
      <c r="AT23" s="10" t="n">
        <v>0</v>
      </c>
      <c r="AU23" s="10" t="n">
        <v>0</v>
      </c>
      <c r="AV23" s="10" t="n">
        <v>0</v>
      </c>
      <c r="AW23" s="10" t="n">
        <v>4</v>
      </c>
      <c r="AX23" s="10" t="n">
        <v>4.627287605463868</v>
      </c>
      <c r="AY23" s="10">
        <f>AW23-AX23</f>
        <v/>
      </c>
      <c r="AZ23" s="10" t="n">
        <v>5089</v>
      </c>
      <c r="BA23" s="10" t="n">
        <v>5768.333314939754</v>
      </c>
      <c r="BB23" s="11">
        <f>AZ23-BA23</f>
        <v/>
      </c>
      <c r="BC23" s="9" t="n">
        <v>2</v>
      </c>
      <c r="BD23" s="10" t="n">
        <v>0</v>
      </c>
      <c r="BE23" s="10" t="n">
        <v>0</v>
      </c>
      <c r="BF23" s="10" t="n">
        <v>0</v>
      </c>
      <c r="BG23" s="10" t="n">
        <v>2</v>
      </c>
      <c r="BH23" s="10" t="n">
        <v>0.7288454929853799</v>
      </c>
      <c r="BI23" s="10">
        <f>BG23-BH23</f>
        <v/>
      </c>
      <c r="BJ23" s="10" t="n">
        <v>2352</v>
      </c>
      <c r="BK23" s="10" t="n">
        <v>919.9566585034311</v>
      </c>
      <c r="BL23" s="11">
        <f>BJ23-BK23</f>
        <v/>
      </c>
      <c r="BN23" s="10">
        <f>SUM(J23,T23,AD23,AN23,AX23,BH23)</f>
        <v/>
      </c>
      <c r="BO23" s="10">
        <f>SUM(I23,S23,AC23,AM23,AW23,BG23)</f>
        <v/>
      </c>
      <c r="BP23" s="10">
        <f>BO23-BN23</f>
        <v/>
      </c>
      <c r="BQ23" s="10">
        <f>SUM(M23,W23,AG23,AQ23,BA23,BK23)</f>
        <v/>
      </c>
      <c r="BR23" s="10">
        <f>SUM(L23,V23,AF23,AP23,AZ23,BJ23)</f>
        <v/>
      </c>
      <c r="BS23" s="10">
        <f>BR23-BQ23</f>
        <v/>
      </c>
      <c r="BT23" s="10">
        <f>IFERROR(BR23/31*31,0)</f>
        <v/>
      </c>
    </row>
    <row r="24">
      <c r="A24" s="7" t="n"/>
      <c r="B24" s="7" t="n"/>
      <c r="C24" s="7" t="n"/>
      <c r="D24" s="7" t="inlineStr">
        <is>
          <t>Итого ТРЕНАЖЕРНЫЙ ЗАЛ</t>
        </is>
      </c>
      <c r="E24" s="12">
        <f>SUM(E15:E23)</f>
        <v/>
      </c>
      <c r="F24" s="13">
        <f>SUM(F15:F23)</f>
        <v/>
      </c>
      <c r="G24" s="13">
        <f>SUM(G15:G23)</f>
        <v/>
      </c>
      <c r="H24" s="13">
        <f>SUM(H15:H23)</f>
        <v/>
      </c>
      <c r="I24" s="13">
        <f>SUM(I15:I23)</f>
        <v/>
      </c>
      <c r="J24" s="13">
        <f>SUM(J15:J23)</f>
        <v/>
      </c>
      <c r="K24" s="13">
        <f>SUM(K15:K23)</f>
        <v/>
      </c>
      <c r="L24" s="13">
        <f>SUM(L15:L23)</f>
        <v/>
      </c>
      <c r="M24" s="13">
        <f>SUM(M15:M23)</f>
        <v/>
      </c>
      <c r="N24" s="14">
        <f>SUM(N15:N23)</f>
        <v/>
      </c>
      <c r="O24" s="12">
        <f>SUM(O15:O23)</f>
        <v/>
      </c>
      <c r="P24" s="13">
        <f>SUM(P15:P23)</f>
        <v/>
      </c>
      <c r="Q24" s="13">
        <f>SUM(Q15:Q23)</f>
        <v/>
      </c>
      <c r="R24" s="13">
        <f>SUM(R15:R23)</f>
        <v/>
      </c>
      <c r="S24" s="13">
        <f>SUM(S15:S23)</f>
        <v/>
      </c>
      <c r="T24" s="13">
        <f>SUM(T15:T23)</f>
        <v/>
      </c>
      <c r="U24" s="13">
        <f>SUM(U15:U23)</f>
        <v/>
      </c>
      <c r="V24" s="13">
        <f>SUM(V15:V23)</f>
        <v/>
      </c>
      <c r="W24" s="13">
        <f>SUM(W15:W23)</f>
        <v/>
      </c>
      <c r="X24" s="14">
        <f>SUM(X15:X23)</f>
        <v/>
      </c>
      <c r="Y24" s="12">
        <f>SUM(Y15:Y23)</f>
        <v/>
      </c>
      <c r="Z24" s="13">
        <f>SUM(Z15:Z23)</f>
        <v/>
      </c>
      <c r="AA24" s="13">
        <f>SUM(AA15:AA23)</f>
        <v/>
      </c>
      <c r="AB24" s="13">
        <f>SUM(AB15:AB23)</f>
        <v/>
      </c>
      <c r="AC24" s="13">
        <f>SUM(AC15:AC23)</f>
        <v/>
      </c>
      <c r="AD24" s="13">
        <f>SUM(AD15:AD23)</f>
        <v/>
      </c>
      <c r="AE24" s="13">
        <f>SUM(AE15:AE23)</f>
        <v/>
      </c>
      <c r="AF24" s="13">
        <f>SUM(AF15:AF23)</f>
        <v/>
      </c>
      <c r="AG24" s="13">
        <f>SUM(AG15:AG23)</f>
        <v/>
      </c>
      <c r="AH24" s="14">
        <f>SUM(AH15:AH23)</f>
        <v/>
      </c>
      <c r="AI24" s="12">
        <f>SUM(AI15:AI23)</f>
        <v/>
      </c>
      <c r="AJ24" s="13">
        <f>SUM(AJ15:AJ23)</f>
        <v/>
      </c>
      <c r="AK24" s="13">
        <f>SUM(AK15:AK23)</f>
        <v/>
      </c>
      <c r="AL24" s="13">
        <f>SUM(AL15:AL23)</f>
        <v/>
      </c>
      <c r="AM24" s="13">
        <f>SUM(AM15:AM23)</f>
        <v/>
      </c>
      <c r="AN24" s="13">
        <f>SUM(AN15:AN23)</f>
        <v/>
      </c>
      <c r="AO24" s="13">
        <f>SUM(AO15:AO23)</f>
        <v/>
      </c>
      <c r="AP24" s="13">
        <f>SUM(AP15:AP23)</f>
        <v/>
      </c>
      <c r="AQ24" s="13">
        <f>SUM(AQ15:AQ23)</f>
        <v/>
      </c>
      <c r="AR24" s="14">
        <f>SUM(AR15:AR23)</f>
        <v/>
      </c>
      <c r="AS24" s="12">
        <f>SUM(AS15:AS23)</f>
        <v/>
      </c>
      <c r="AT24" s="13">
        <f>SUM(AT15:AT23)</f>
        <v/>
      </c>
      <c r="AU24" s="13">
        <f>SUM(AU15:AU23)</f>
        <v/>
      </c>
      <c r="AV24" s="13">
        <f>SUM(AV15:AV23)</f>
        <v/>
      </c>
      <c r="AW24" s="13">
        <f>SUM(AW15:AW23)</f>
        <v/>
      </c>
      <c r="AX24" s="13">
        <f>SUM(AX15:AX23)</f>
        <v/>
      </c>
      <c r="AY24" s="13">
        <f>SUM(AY15:AY23)</f>
        <v/>
      </c>
      <c r="AZ24" s="13">
        <f>SUM(AZ15:AZ23)</f>
        <v/>
      </c>
      <c r="BA24" s="13">
        <f>SUM(BA15:BA23)</f>
        <v/>
      </c>
      <c r="BB24" s="14">
        <f>SUM(BB15:BB23)</f>
        <v/>
      </c>
      <c r="BC24" s="12">
        <f>SUM(BC15:BC23)</f>
        <v/>
      </c>
      <c r="BD24" s="13">
        <f>SUM(BD15:BD23)</f>
        <v/>
      </c>
      <c r="BE24" s="13">
        <f>SUM(BE15:BE23)</f>
        <v/>
      </c>
      <c r="BF24" s="13">
        <f>SUM(BF15:BF23)</f>
        <v/>
      </c>
      <c r="BG24" s="13">
        <f>SUM(BG15:BG23)</f>
        <v/>
      </c>
      <c r="BH24" s="13">
        <f>SUM(BH15:BH23)</f>
        <v/>
      </c>
      <c r="BI24" s="13">
        <f>SUM(BI15:BI23)</f>
        <v/>
      </c>
      <c r="BJ24" s="13">
        <f>SUM(BJ15:BJ23)</f>
        <v/>
      </c>
      <c r="BK24" s="13">
        <f>SUM(BK15:BK23)</f>
        <v/>
      </c>
      <c r="BL24" s="14">
        <f>SUM(BL15:BL23)</f>
        <v/>
      </c>
      <c r="BM24" s="7">
        <f>SUM(BM15:BM23)</f>
        <v/>
      </c>
      <c r="BN24" s="13">
        <f>SUM(BN15:BN23)</f>
        <v/>
      </c>
      <c r="BO24" s="13">
        <f>SUM(BO15:BO23)</f>
        <v/>
      </c>
      <c r="BP24" s="13">
        <f>BO24-BN24</f>
        <v/>
      </c>
      <c r="BQ24" s="13">
        <f>SUM(BQ15:BQ23)</f>
        <v/>
      </c>
      <c r="BR24" s="13">
        <f>SUM(BR15:BR23)</f>
        <v/>
      </c>
      <c r="BS24" s="13">
        <f>BR24-BQ24</f>
        <v/>
      </c>
      <c r="BT24" s="13">
        <f>IFERROR(BR24/31*31,0)</f>
        <v/>
      </c>
    </row>
    <row r="26">
      <c r="A26" s="7" t="n"/>
      <c r="B26" s="7" t="n"/>
      <c r="C26" s="7" t="n"/>
      <c r="D26" s="7" t="inlineStr">
        <is>
          <t>ГРУППОВЫЕ ПРОГРАММЫ</t>
        </is>
      </c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  <c r="AA26" s="7" t="n"/>
      <c r="AB26" s="7" t="n"/>
      <c r="AC26" s="7" t="n"/>
      <c r="AD26" s="7" t="n"/>
      <c r="AE26" s="7" t="n"/>
      <c r="AF26" s="7" t="n"/>
      <c r="AG26" s="7" t="n"/>
      <c r="AH26" s="7" t="n"/>
      <c r="AI26" s="7" t="n"/>
      <c r="AJ26" s="7" t="n"/>
      <c r="AK26" s="7" t="n"/>
      <c r="AL26" s="7" t="n"/>
      <c r="AM26" s="7" t="n"/>
      <c r="AN26" s="7" t="n"/>
      <c r="AO26" s="7" t="n"/>
      <c r="AP26" s="7" t="n"/>
      <c r="AQ26" s="7" t="n"/>
      <c r="AR26" s="7" t="n"/>
      <c r="AS26" s="7" t="n"/>
      <c r="AT26" s="7" t="n"/>
      <c r="AU26" s="7" t="n"/>
      <c r="AV26" s="7" t="n"/>
      <c r="AW26" s="7" t="n"/>
      <c r="AX26" s="7" t="n"/>
      <c r="AY26" s="7" t="n"/>
      <c r="AZ26" s="7" t="n"/>
      <c r="BA26" s="7" t="n"/>
      <c r="BB26" s="7" t="n"/>
      <c r="BC26" s="7" t="n"/>
      <c r="BD26" s="7" t="n"/>
      <c r="BE26" s="7" t="n"/>
      <c r="BF26" s="7" t="n"/>
      <c r="BG26" s="7" t="n"/>
      <c r="BH26" s="7" t="n"/>
      <c r="BI26" s="7" t="n"/>
      <c r="BJ26" s="7" t="n"/>
      <c r="BK26" s="7" t="n"/>
      <c r="BL26" s="7" t="n"/>
      <c r="BM26" s="7" t="n"/>
      <c r="BN26" s="7" t="n"/>
      <c r="BO26" s="7" t="n"/>
      <c r="BP26" s="7" t="n"/>
      <c r="BQ26" s="7" t="n"/>
      <c r="BR26" s="7" t="n"/>
      <c r="BS26" s="7" t="n"/>
      <c r="BT26" s="7" t="n"/>
    </row>
    <row r="27">
      <c r="A27" s="8" t="n">
        <v>16</v>
      </c>
      <c r="B27" s="8" t="inlineStr">
        <is>
          <t>2026-06-01</t>
        </is>
      </c>
      <c r="C27" s="8" t="inlineStr">
        <is>
          <t>ТВК</t>
        </is>
      </c>
      <c r="D27" s="8" t="inlineStr">
        <is>
          <t>Вдовина Вера Юрьевна</t>
        </is>
      </c>
      <c r="E27" s="9" t="n">
        <v>4</v>
      </c>
      <c r="F27" s="10" t="n">
        <v>0</v>
      </c>
      <c r="G27" s="10" t="n">
        <v>0</v>
      </c>
      <c r="H27" s="10" t="n">
        <v>0</v>
      </c>
      <c r="I27" s="10" t="n">
        <v>4</v>
      </c>
      <c r="J27" s="10" t="n">
        <v>5.143527574824255</v>
      </c>
      <c r="K27" s="10">
        <f>I27-J27</f>
        <v/>
      </c>
      <c r="L27" s="10" t="n">
        <v>5925</v>
      </c>
      <c r="M27" s="10" t="n">
        <v>8047.583637978733</v>
      </c>
      <c r="N27" s="11">
        <f>L27-M27</f>
        <v/>
      </c>
      <c r="O27" s="9" t="n">
        <v>17</v>
      </c>
      <c r="P27" s="10" t="n">
        <v>0</v>
      </c>
      <c r="Q27" s="10" t="n">
        <v>0</v>
      </c>
      <c r="R27" s="10" t="n">
        <v>0</v>
      </c>
      <c r="S27" s="10" t="n">
        <v>17</v>
      </c>
      <c r="T27" s="10" t="n">
        <v>31.23419133688111</v>
      </c>
      <c r="U27" s="10">
        <f>S27-T27</f>
        <v/>
      </c>
      <c r="V27" s="10" t="n">
        <v>31602.5</v>
      </c>
      <c r="W27" s="10" t="n">
        <v>57543.77669822964</v>
      </c>
      <c r="X27" s="11">
        <f>V27-W27</f>
        <v/>
      </c>
      <c r="Y27" s="9" t="n">
        <v>20</v>
      </c>
      <c r="Z27" s="10" t="n">
        <v>0</v>
      </c>
      <c r="AA27" s="10" t="n">
        <v>0</v>
      </c>
      <c r="AB27" s="10" t="n">
        <v>0</v>
      </c>
      <c r="AC27" s="10" t="n">
        <v>20</v>
      </c>
      <c r="AD27" s="10" t="n">
        <v>31.23419133688111</v>
      </c>
      <c r="AE27" s="10">
        <f>AC27-AD27</f>
        <v/>
      </c>
      <c r="AF27" s="10" t="n">
        <v>34771.25</v>
      </c>
      <c r="AG27" s="10" t="n">
        <v>57543.77669822964</v>
      </c>
      <c r="AH27" s="11">
        <f>AF27-AG27</f>
        <v/>
      </c>
      <c r="AI27" s="9" t="n">
        <v>24</v>
      </c>
      <c r="AJ27" s="10" t="n">
        <v>0</v>
      </c>
      <c r="AK27" s="10" t="n">
        <v>0</v>
      </c>
      <c r="AL27" s="10" t="n">
        <v>0</v>
      </c>
      <c r="AM27" s="10" t="n">
        <v>24</v>
      </c>
      <c r="AN27" s="10" t="n">
        <v>31.23419133688111</v>
      </c>
      <c r="AO27" s="10">
        <f>AM27-AN27</f>
        <v/>
      </c>
      <c r="AP27" s="10" t="n">
        <v>39626.25</v>
      </c>
      <c r="AQ27" s="10" t="n">
        <v>57543.77669822964</v>
      </c>
      <c r="AR27" s="11">
        <f>AP27-AQ27</f>
        <v/>
      </c>
      <c r="AS27" s="9" t="n">
        <v>23</v>
      </c>
      <c r="AT27" s="10" t="n">
        <v>0</v>
      </c>
      <c r="AU27" s="10" t="n">
        <v>0</v>
      </c>
      <c r="AV27" s="10" t="n">
        <v>0</v>
      </c>
      <c r="AW27" s="10" t="n">
        <v>23</v>
      </c>
      <c r="AX27" s="10" t="n">
        <v>31.23419133688111</v>
      </c>
      <c r="AY27" s="10">
        <f>AW27-AX27</f>
        <v/>
      </c>
      <c r="AZ27" s="10" t="n">
        <v>35284.75</v>
      </c>
      <c r="BA27" s="10" t="n">
        <v>57543.77669822964</v>
      </c>
      <c r="BB27" s="11">
        <f>AZ27-BA27</f>
        <v/>
      </c>
      <c r="BC27" s="9" t="n">
        <v>0</v>
      </c>
      <c r="BD27" s="10" t="n">
        <v>0</v>
      </c>
      <c r="BE27" s="10" t="n">
        <v>0</v>
      </c>
      <c r="BF27" s="10" t="n">
        <v>0</v>
      </c>
      <c r="BG27" s="10" t="n">
        <v>0</v>
      </c>
      <c r="BH27" s="10" t="n">
        <v>4.919707077651315</v>
      </c>
      <c r="BI27" s="10">
        <f>BG27-BH27</f>
        <v/>
      </c>
      <c r="BJ27" s="10" t="n">
        <v>0</v>
      </c>
      <c r="BK27" s="10" t="n">
        <v>9177.309569102776</v>
      </c>
      <c r="BL27" s="11">
        <f>BJ27-BK27</f>
        <v/>
      </c>
      <c r="BN27" s="10">
        <f>SUM(J27,T27,AD27,AN27,AX27,BH27)</f>
        <v/>
      </c>
      <c r="BO27" s="10">
        <f>SUM(I27,S27,AC27,AM27,AW27,BG27)</f>
        <v/>
      </c>
      <c r="BP27" s="10">
        <f>BO27-BN27</f>
        <v/>
      </c>
      <c r="BQ27" s="10">
        <f>SUM(M27,W27,AG27,AQ27,BA27,BK27)</f>
        <v/>
      </c>
      <c r="BR27" s="10">
        <f>SUM(L27,V27,AF27,AP27,AZ27,BJ27)</f>
        <v/>
      </c>
      <c r="BS27" s="10">
        <f>BR27-BQ27</f>
        <v/>
      </c>
      <c r="BT27" s="10">
        <f>IFERROR(BR27/31*31,0)</f>
        <v/>
      </c>
    </row>
    <row r="28">
      <c r="A28" s="8" t="n">
        <v>17</v>
      </c>
      <c r="B28" s="8" t="inlineStr">
        <is>
          <t>2026-06-01</t>
        </is>
      </c>
      <c r="C28" s="8" t="inlineStr">
        <is>
          <t>Эксперт</t>
        </is>
      </c>
      <c r="D28" s="8" t="inlineStr">
        <is>
          <t>Носонова Елена Валерьевна</t>
        </is>
      </c>
      <c r="E28" s="9" t="n">
        <v>1</v>
      </c>
      <c r="F28" s="10" t="n">
        <v>0</v>
      </c>
      <c r="G28" s="10" t="n">
        <v>0</v>
      </c>
      <c r="H28" s="10" t="n">
        <v>0</v>
      </c>
      <c r="I28" s="10" t="n">
        <v>1</v>
      </c>
      <c r="J28" s="10" t="n">
        <v>3.352817974700255</v>
      </c>
      <c r="K28" s="10">
        <f>I28-J28</f>
        <v/>
      </c>
      <c r="L28" s="10" t="n">
        <v>1995</v>
      </c>
      <c r="M28" s="10" t="n">
        <v>5624.200529533237</v>
      </c>
      <c r="N28" s="11">
        <f>L28-M28</f>
        <v/>
      </c>
      <c r="O28" s="9" t="n">
        <v>18</v>
      </c>
      <c r="P28" s="10" t="n">
        <v>0</v>
      </c>
      <c r="Q28" s="10" t="n">
        <v>0</v>
      </c>
      <c r="R28" s="10" t="n">
        <v>0</v>
      </c>
      <c r="S28" s="10" t="n">
        <v>18</v>
      </c>
      <c r="T28" s="10" t="n">
        <v>20.36006546404102</v>
      </c>
      <c r="U28" s="10">
        <f>S28-T28</f>
        <v/>
      </c>
      <c r="V28" s="10" t="n">
        <v>34300.25</v>
      </c>
      <c r="W28" s="10" t="n">
        <v>40215.5173448824</v>
      </c>
      <c r="X28" s="11">
        <f>V28-W28</f>
        <v/>
      </c>
      <c r="Y28" s="9" t="n">
        <v>15</v>
      </c>
      <c r="Z28" s="10" t="n">
        <v>1</v>
      </c>
      <c r="AA28" s="10" t="n">
        <v>0</v>
      </c>
      <c r="AB28" s="10" t="n">
        <v>0</v>
      </c>
      <c r="AC28" s="10" t="n">
        <v>16</v>
      </c>
      <c r="AD28" s="10" t="n">
        <v>20.36006546404102</v>
      </c>
      <c r="AE28" s="10">
        <f>AC28-AD28</f>
        <v/>
      </c>
      <c r="AF28" s="10" t="n">
        <v>31835.75</v>
      </c>
      <c r="AG28" s="10" t="n">
        <v>40215.5173448824</v>
      </c>
      <c r="AH28" s="11">
        <f>AF28-AG28</f>
        <v/>
      </c>
      <c r="AI28" s="9" t="n">
        <v>14</v>
      </c>
      <c r="AJ28" s="10" t="n">
        <v>0</v>
      </c>
      <c r="AK28" s="10" t="n">
        <v>0</v>
      </c>
      <c r="AL28" s="10" t="n">
        <v>0</v>
      </c>
      <c r="AM28" s="10" t="n">
        <v>14</v>
      </c>
      <c r="AN28" s="10" t="n">
        <v>20.36006546404102</v>
      </c>
      <c r="AO28" s="10">
        <f>AM28-AN28</f>
        <v/>
      </c>
      <c r="AP28" s="10" t="n">
        <v>27233.75</v>
      </c>
      <c r="AQ28" s="10" t="n">
        <v>40215.5173448824</v>
      </c>
      <c r="AR28" s="11">
        <f>AP28-AQ28</f>
        <v/>
      </c>
      <c r="AS28" s="9" t="n">
        <v>5</v>
      </c>
      <c r="AT28" s="10" t="n">
        <v>0</v>
      </c>
      <c r="AU28" s="10" t="n">
        <v>0</v>
      </c>
      <c r="AV28" s="10" t="n">
        <v>0</v>
      </c>
      <c r="AW28" s="10" t="n">
        <v>5</v>
      </c>
      <c r="AX28" s="10" t="n">
        <v>20.36006546404102</v>
      </c>
      <c r="AY28" s="10">
        <f>AW28-AX28</f>
        <v/>
      </c>
      <c r="AZ28" s="10" t="n">
        <v>7882.5</v>
      </c>
      <c r="BA28" s="10" t="n">
        <v>40215.5173448824</v>
      </c>
      <c r="BB28" s="11">
        <f>AZ28-BA28</f>
        <v/>
      </c>
      <c r="BC28" s="9" t="n">
        <v>0</v>
      </c>
      <c r="BD28" s="10" t="n">
        <v>0</v>
      </c>
      <c r="BE28" s="10" t="n">
        <v>0</v>
      </c>
      <c r="BF28" s="10" t="n">
        <v>0</v>
      </c>
      <c r="BG28" s="10" t="n">
        <v>0</v>
      </c>
      <c r="BH28" s="10" t="n">
        <v>3.206920169135672</v>
      </c>
      <c r="BI28" s="10">
        <f>BG28-BH28</f>
        <v/>
      </c>
      <c r="BJ28" s="10" t="n">
        <v>0</v>
      </c>
      <c r="BK28" s="10" t="n">
        <v>6413.730090937227</v>
      </c>
      <c r="BL28" s="11">
        <f>BJ28-BK28</f>
        <v/>
      </c>
      <c r="BN28" s="10">
        <f>SUM(J28,T28,AD28,AN28,AX28,BH28)</f>
        <v/>
      </c>
      <c r="BO28" s="10">
        <f>SUM(I28,S28,AC28,AM28,AW28,BG28)</f>
        <v/>
      </c>
      <c r="BP28" s="10">
        <f>BO28-BN28</f>
        <v/>
      </c>
      <c r="BQ28" s="10">
        <f>SUM(M28,W28,AG28,AQ28,BA28,BK28)</f>
        <v/>
      </c>
      <c r="BR28" s="10">
        <f>SUM(L28,V28,AF28,AP28,AZ28,BJ28)</f>
        <v/>
      </c>
      <c r="BS28" s="10">
        <f>BR28-BQ28</f>
        <v/>
      </c>
      <c r="BT28" s="10">
        <f>IFERROR(BR28/31*31,0)</f>
        <v/>
      </c>
    </row>
    <row r="29">
      <c r="A29" s="8" t="n">
        <v>18</v>
      </c>
      <c r="B29" s="8" t="inlineStr">
        <is>
          <t>2026-06-01</t>
        </is>
      </c>
      <c r="C29" s="8" t="inlineStr">
        <is>
          <t>МТ</t>
        </is>
      </c>
      <c r="D29" s="8" t="inlineStr">
        <is>
          <t>Поминова Анна Анатольевна</t>
        </is>
      </c>
      <c r="E29" s="9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1.181106331996681</v>
      </c>
      <c r="K29" s="10">
        <f>I29-J29</f>
        <v/>
      </c>
      <c r="L29" s="10" t="n">
        <v>0</v>
      </c>
      <c r="M29" s="10" t="n">
        <v>1145.007857950086</v>
      </c>
      <c r="N29" s="11">
        <f>L29-M29</f>
        <v/>
      </c>
      <c r="O29" s="9" t="n">
        <v>2</v>
      </c>
      <c r="P29" s="10" t="n">
        <v>3</v>
      </c>
      <c r="Q29" s="10" t="n">
        <v>0</v>
      </c>
      <c r="R29" s="10" t="n">
        <v>0</v>
      </c>
      <c r="S29" s="10" t="n">
        <v>5</v>
      </c>
      <c r="T29" s="10" t="n">
        <v>7.172295788468995</v>
      </c>
      <c r="U29" s="10">
        <f>S29-T29</f>
        <v/>
      </c>
      <c r="V29" s="10" t="n">
        <v>5286</v>
      </c>
      <c r="W29" s="10" t="n">
        <v>8187.311801849973</v>
      </c>
      <c r="X29" s="11">
        <f>V29-W29</f>
        <v/>
      </c>
      <c r="Y29" s="9" t="n">
        <v>2</v>
      </c>
      <c r="Z29" s="10" t="n">
        <v>3</v>
      </c>
      <c r="AA29" s="10" t="n">
        <v>0</v>
      </c>
      <c r="AB29" s="10" t="n">
        <v>0</v>
      </c>
      <c r="AC29" s="10" t="n">
        <v>5</v>
      </c>
      <c r="AD29" s="10" t="n">
        <v>7.172295788468995</v>
      </c>
      <c r="AE29" s="10">
        <f>AC29-AD29</f>
        <v/>
      </c>
      <c r="AF29" s="10" t="n">
        <v>5345</v>
      </c>
      <c r="AG29" s="10" t="n">
        <v>8187.311801849973</v>
      </c>
      <c r="AH29" s="11">
        <f>AF29-AG29</f>
        <v/>
      </c>
      <c r="AI29" s="9" t="n">
        <v>1</v>
      </c>
      <c r="AJ29" s="10" t="n">
        <v>0</v>
      </c>
      <c r="AK29" s="10" t="n">
        <v>1</v>
      </c>
      <c r="AL29" s="10" t="n">
        <v>0</v>
      </c>
      <c r="AM29" s="10" t="n">
        <v>2</v>
      </c>
      <c r="AN29" s="10" t="n">
        <v>7.172295788468995</v>
      </c>
      <c r="AO29" s="10">
        <f>AM29-AN29</f>
        <v/>
      </c>
      <c r="AP29" s="10" t="n">
        <v>1352.5</v>
      </c>
      <c r="AQ29" s="10" t="n">
        <v>8187.311801849973</v>
      </c>
      <c r="AR29" s="11">
        <f>AP29-AQ29</f>
        <v/>
      </c>
      <c r="AS29" s="9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7.172295788468995</v>
      </c>
      <c r="AY29" s="10">
        <f>AW29-AX29</f>
        <v/>
      </c>
      <c r="AZ29" s="10" t="n">
        <v>0</v>
      </c>
      <c r="BA29" s="10" t="n">
        <v>8187.311801849973</v>
      </c>
      <c r="BB29" s="11">
        <f>AZ29-BA29</f>
        <v/>
      </c>
      <c r="BC29" s="9" t="n">
        <v>0</v>
      </c>
      <c r="BD29" s="10" t="n">
        <v>0</v>
      </c>
      <c r="BE29" s="10" t="n">
        <v>0</v>
      </c>
      <c r="BF29" s="10" t="n">
        <v>0</v>
      </c>
      <c r="BG29" s="10" t="n">
        <v>0</v>
      </c>
      <c r="BH29" s="10" t="n">
        <v>1.129710514127339</v>
      </c>
      <c r="BI29" s="10">
        <f>BG29-BH29</f>
        <v/>
      </c>
      <c r="BJ29" s="10" t="n">
        <v>0</v>
      </c>
      <c r="BK29" s="10" t="n">
        <v>1305.744934650031</v>
      </c>
      <c r="BL29" s="11">
        <f>BJ29-BK29</f>
        <v/>
      </c>
      <c r="BN29" s="10">
        <f>SUM(J29,T29,AD29,AN29,AX29,BH29)</f>
        <v/>
      </c>
      <c r="BO29" s="10">
        <f>SUM(I29,S29,AC29,AM29,AW29,BG29)</f>
        <v/>
      </c>
      <c r="BP29" s="10">
        <f>BO29-BN29</f>
        <v/>
      </c>
      <c r="BQ29" s="10">
        <f>SUM(M29,W29,AG29,AQ29,BA29,BK29)</f>
        <v/>
      </c>
      <c r="BR29" s="10">
        <f>SUM(L29,V29,AF29,AP29,AZ29,BJ29)</f>
        <v/>
      </c>
      <c r="BS29" s="10">
        <f>BR29-BQ29</f>
        <v/>
      </c>
      <c r="BT29" s="10">
        <f>IFERROR(BR29/31*31,0)</f>
        <v/>
      </c>
    </row>
    <row r="30">
      <c r="A30" s="8" t="n">
        <v>19</v>
      </c>
      <c r="B30" s="8" t="inlineStr">
        <is>
          <t>2026-06-01</t>
        </is>
      </c>
      <c r="C30" s="8" t="inlineStr">
        <is>
          <t>ПТ</t>
        </is>
      </c>
      <c r="D30" s="8" t="inlineStr">
        <is>
          <t>Романов Валерий Валерьевич</t>
        </is>
      </c>
      <c r="E30" s="9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0.07620040851591489</v>
      </c>
      <c r="K30" s="10">
        <f>I30-J30</f>
        <v/>
      </c>
      <c r="L30" s="10" t="n">
        <v>0</v>
      </c>
      <c r="M30" s="10" t="n">
        <v>94.33303375156963</v>
      </c>
      <c r="N30" s="11">
        <f>L30-M30</f>
        <v/>
      </c>
      <c r="O30" s="9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0.4627287605463868</v>
      </c>
      <c r="U30" s="10">
        <f>S30-T30</f>
        <v/>
      </c>
      <c r="V30" s="10" t="n">
        <v>0</v>
      </c>
      <c r="W30" s="10" t="n">
        <v>674.5228473115035</v>
      </c>
      <c r="X30" s="11">
        <f>V30-W30</f>
        <v/>
      </c>
      <c r="Y30" s="9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0.4627287605463868</v>
      </c>
      <c r="AE30" s="10">
        <f>AC30-AD30</f>
        <v/>
      </c>
      <c r="AF30" s="10" t="n">
        <v>0</v>
      </c>
      <c r="AG30" s="10" t="n">
        <v>674.5228473115035</v>
      </c>
      <c r="AH30" s="11">
        <f>AF30-AG30</f>
        <v/>
      </c>
      <c r="AI30" s="9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0.4627287605463868</v>
      </c>
      <c r="AO30" s="10">
        <f>AM30-AN30</f>
        <v/>
      </c>
      <c r="AP30" s="10" t="n">
        <v>0</v>
      </c>
      <c r="AQ30" s="10" t="n">
        <v>674.5228473115035</v>
      </c>
      <c r="AR30" s="11">
        <f>AP30-AQ30</f>
        <v/>
      </c>
      <c r="AS30" s="9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0.4627287605463868</v>
      </c>
      <c r="AY30" s="10">
        <f>AW30-AX30</f>
        <v/>
      </c>
      <c r="AZ30" s="10" t="n">
        <v>0</v>
      </c>
      <c r="BA30" s="10" t="n">
        <v>674.5228473115035</v>
      </c>
      <c r="BB30" s="11">
        <f>AZ30-BA30</f>
        <v/>
      </c>
      <c r="BC30" s="9" t="n">
        <v>0</v>
      </c>
      <c r="BD30" s="10" t="n">
        <v>0</v>
      </c>
      <c r="BE30" s="10" t="n">
        <v>0</v>
      </c>
      <c r="BF30" s="10" t="n">
        <v>0</v>
      </c>
      <c r="BG30" s="10" t="n">
        <v>0</v>
      </c>
      <c r="BH30" s="10" t="n">
        <v>0.07288454929853799</v>
      </c>
      <c r="BI30" s="10">
        <f>BG30-BH30</f>
        <v/>
      </c>
      <c r="BJ30" s="10" t="n">
        <v>0</v>
      </c>
      <c r="BK30" s="10" t="n">
        <v>107.5755770024173</v>
      </c>
      <c r="BL30" s="11">
        <f>BJ30-BK30</f>
        <v/>
      </c>
      <c r="BN30" s="10">
        <f>SUM(J30,T30,AD30,AN30,AX30,BH30)</f>
        <v/>
      </c>
      <c r="BO30" s="10">
        <f>SUM(I30,S30,AC30,AM30,AW30,BG30)</f>
        <v/>
      </c>
      <c r="BP30" s="10">
        <f>BO30-BN30</f>
        <v/>
      </c>
      <c r="BQ30" s="10">
        <f>SUM(M30,W30,AG30,AQ30,BA30,BK30)</f>
        <v/>
      </c>
      <c r="BR30" s="10">
        <f>SUM(L30,V30,AF30,AP30,AZ30,BJ30)</f>
        <v/>
      </c>
      <c r="BS30" s="10">
        <f>BR30-BQ30</f>
        <v/>
      </c>
      <c r="BT30" s="10">
        <f>IFERROR(BR30/31*31,0)</f>
        <v/>
      </c>
    </row>
    <row r="31">
      <c r="A31" s="8" t="n">
        <v>20</v>
      </c>
      <c r="B31" s="8" t="inlineStr">
        <is>
          <t>2026-06-01</t>
        </is>
      </c>
      <c r="C31" s="8" t="inlineStr">
        <is>
          <t>ТВК</t>
        </is>
      </c>
      <c r="D31" s="8" t="inlineStr">
        <is>
          <t>Севрюк Наталья Фангаровна</t>
        </is>
      </c>
      <c r="E31" s="9" t="n">
        <v>3</v>
      </c>
      <c r="F31" s="10" t="n">
        <v>0</v>
      </c>
      <c r="G31" s="10" t="n">
        <v>0</v>
      </c>
      <c r="H31" s="10" t="n">
        <v>0</v>
      </c>
      <c r="I31" s="10" t="n">
        <v>3</v>
      </c>
      <c r="J31" s="10" t="n">
        <v>4.457723898181021</v>
      </c>
      <c r="K31" s="10">
        <f>I31-J31</f>
        <v/>
      </c>
      <c r="L31" s="10" t="n">
        <v>4666.25</v>
      </c>
      <c r="M31" s="10" t="n">
        <v>4606.054337662848</v>
      </c>
      <c r="N31" s="11">
        <f>L31-M31</f>
        <v/>
      </c>
      <c r="O31" s="9" t="n">
        <v>13</v>
      </c>
      <c r="P31" s="10" t="n">
        <v>4</v>
      </c>
      <c r="Q31" s="10" t="n">
        <v>0</v>
      </c>
      <c r="R31" s="10" t="n">
        <v>0</v>
      </c>
      <c r="S31" s="10" t="n">
        <v>17</v>
      </c>
      <c r="T31" s="10" t="n">
        <v>27.06963249196363</v>
      </c>
      <c r="U31" s="10">
        <f>S31-T31</f>
        <v/>
      </c>
      <c r="V31" s="10" t="n">
        <v>24136.25</v>
      </c>
      <c r="W31" s="10" t="n">
        <v>32935.32247562375</v>
      </c>
      <c r="X31" s="11">
        <f>V31-W31</f>
        <v/>
      </c>
      <c r="Y31" s="9" t="n">
        <v>11</v>
      </c>
      <c r="Z31" s="10" t="n">
        <v>5</v>
      </c>
      <c r="AA31" s="10" t="n">
        <v>0</v>
      </c>
      <c r="AB31" s="10" t="n">
        <v>0</v>
      </c>
      <c r="AC31" s="10" t="n">
        <v>16</v>
      </c>
      <c r="AD31" s="10" t="n">
        <v>27.06963249196363</v>
      </c>
      <c r="AE31" s="10">
        <f>AC31-AD31</f>
        <v/>
      </c>
      <c r="AF31" s="10" t="n">
        <v>21731.25</v>
      </c>
      <c r="AG31" s="10" t="n">
        <v>32935.32247562375</v>
      </c>
      <c r="AH31" s="11">
        <f>AF31-AG31</f>
        <v/>
      </c>
      <c r="AI31" s="9" t="n">
        <v>10</v>
      </c>
      <c r="AJ31" s="10" t="n">
        <v>3</v>
      </c>
      <c r="AK31" s="10" t="n">
        <v>0</v>
      </c>
      <c r="AL31" s="10" t="n">
        <v>0</v>
      </c>
      <c r="AM31" s="10" t="n">
        <v>13</v>
      </c>
      <c r="AN31" s="10" t="n">
        <v>27.06963249196363</v>
      </c>
      <c r="AO31" s="10">
        <f>AM31-AN31</f>
        <v/>
      </c>
      <c r="AP31" s="10" t="n">
        <v>18990</v>
      </c>
      <c r="AQ31" s="10" t="n">
        <v>32935.32247562375</v>
      </c>
      <c r="AR31" s="11">
        <f>AP31-AQ31</f>
        <v/>
      </c>
      <c r="AS31" s="9" t="n">
        <v>20</v>
      </c>
      <c r="AT31" s="10" t="n">
        <v>6</v>
      </c>
      <c r="AU31" s="10" t="n">
        <v>0</v>
      </c>
      <c r="AV31" s="10" t="n">
        <v>0</v>
      </c>
      <c r="AW31" s="10" t="n">
        <v>26</v>
      </c>
      <c r="AX31" s="10" t="n">
        <v>27.06963249196363</v>
      </c>
      <c r="AY31" s="10">
        <f>AW31-AX31</f>
        <v/>
      </c>
      <c r="AZ31" s="10" t="n">
        <v>38412.5</v>
      </c>
      <c r="BA31" s="10" t="n">
        <v>32935.32247562375</v>
      </c>
      <c r="BB31" s="11">
        <f>AZ31-BA31</f>
        <v/>
      </c>
      <c r="BC31" s="9" t="n">
        <v>6</v>
      </c>
      <c r="BD31" s="10" t="n">
        <v>0</v>
      </c>
      <c r="BE31" s="10" t="n">
        <v>0</v>
      </c>
      <c r="BF31" s="10" t="n">
        <v>0</v>
      </c>
      <c r="BG31" s="10" t="n">
        <v>6</v>
      </c>
      <c r="BH31" s="10" t="n">
        <v>4.263746133964473</v>
      </c>
      <c r="BI31" s="10">
        <f>BG31-BH31</f>
        <v/>
      </c>
      <c r="BJ31" s="10" t="n">
        <v>10543.75</v>
      </c>
      <c r="BK31" s="10" t="n">
        <v>5252.65575984217</v>
      </c>
      <c r="BL31" s="11">
        <f>BJ31-BK31</f>
        <v/>
      </c>
      <c r="BN31" s="10">
        <f>SUM(J31,T31,AD31,AN31,AX31,BH31)</f>
        <v/>
      </c>
      <c r="BO31" s="10">
        <f>SUM(I31,S31,AC31,AM31,AW31,BG31)</f>
        <v/>
      </c>
      <c r="BP31" s="10">
        <f>BO31-BN31</f>
        <v/>
      </c>
      <c r="BQ31" s="10">
        <f>SUM(M31,W31,AG31,AQ31,BA31,BK31)</f>
        <v/>
      </c>
      <c r="BR31" s="10">
        <f>SUM(L31,V31,AF31,AP31,AZ31,BJ31)</f>
        <v/>
      </c>
      <c r="BS31" s="10">
        <f>BR31-BQ31</f>
        <v/>
      </c>
      <c r="BT31" s="10">
        <f>IFERROR(BR31/31*31,0)</f>
        <v/>
      </c>
    </row>
    <row r="32">
      <c r="A32" s="7" t="n"/>
      <c r="B32" s="7" t="n"/>
      <c r="C32" s="7" t="n"/>
      <c r="D32" s="7" t="inlineStr">
        <is>
          <t>Итого ГРУППОВЫЕ ПРОГРАММЫ</t>
        </is>
      </c>
      <c r="E32" s="12">
        <f>SUM(E27:E31)</f>
        <v/>
      </c>
      <c r="F32" s="13">
        <f>SUM(F27:F31)</f>
        <v/>
      </c>
      <c r="G32" s="13">
        <f>SUM(G27:G31)</f>
        <v/>
      </c>
      <c r="H32" s="13">
        <f>SUM(H27:H31)</f>
        <v/>
      </c>
      <c r="I32" s="13">
        <f>SUM(I27:I31)</f>
        <v/>
      </c>
      <c r="J32" s="13">
        <f>SUM(J27:J31)</f>
        <v/>
      </c>
      <c r="K32" s="13">
        <f>SUM(K27:K31)</f>
        <v/>
      </c>
      <c r="L32" s="13">
        <f>SUM(L27:L31)</f>
        <v/>
      </c>
      <c r="M32" s="13">
        <f>SUM(M27:M31)</f>
        <v/>
      </c>
      <c r="N32" s="14">
        <f>SUM(N27:N31)</f>
        <v/>
      </c>
      <c r="O32" s="12">
        <f>SUM(O27:O31)</f>
        <v/>
      </c>
      <c r="P32" s="13">
        <f>SUM(P27:P31)</f>
        <v/>
      </c>
      <c r="Q32" s="13">
        <f>SUM(Q27:Q31)</f>
        <v/>
      </c>
      <c r="R32" s="13">
        <f>SUM(R27:R31)</f>
        <v/>
      </c>
      <c r="S32" s="13">
        <f>SUM(S27:S31)</f>
        <v/>
      </c>
      <c r="T32" s="13">
        <f>SUM(T27:T31)</f>
        <v/>
      </c>
      <c r="U32" s="13">
        <f>SUM(U27:U31)</f>
        <v/>
      </c>
      <c r="V32" s="13">
        <f>SUM(V27:V31)</f>
        <v/>
      </c>
      <c r="W32" s="13">
        <f>SUM(W27:W31)</f>
        <v/>
      </c>
      <c r="X32" s="14">
        <f>SUM(X27:X31)</f>
        <v/>
      </c>
      <c r="Y32" s="12">
        <f>SUM(Y27:Y31)</f>
        <v/>
      </c>
      <c r="Z32" s="13">
        <f>SUM(Z27:Z31)</f>
        <v/>
      </c>
      <c r="AA32" s="13">
        <f>SUM(AA27:AA31)</f>
        <v/>
      </c>
      <c r="AB32" s="13">
        <f>SUM(AB27:AB31)</f>
        <v/>
      </c>
      <c r="AC32" s="13">
        <f>SUM(AC27:AC31)</f>
        <v/>
      </c>
      <c r="AD32" s="13">
        <f>SUM(AD27:AD31)</f>
        <v/>
      </c>
      <c r="AE32" s="13">
        <f>SUM(AE27:AE31)</f>
        <v/>
      </c>
      <c r="AF32" s="13">
        <f>SUM(AF27:AF31)</f>
        <v/>
      </c>
      <c r="AG32" s="13">
        <f>SUM(AG27:AG31)</f>
        <v/>
      </c>
      <c r="AH32" s="14">
        <f>SUM(AH27:AH31)</f>
        <v/>
      </c>
      <c r="AI32" s="12">
        <f>SUM(AI27:AI31)</f>
        <v/>
      </c>
      <c r="AJ32" s="13">
        <f>SUM(AJ27:AJ31)</f>
        <v/>
      </c>
      <c r="AK32" s="13">
        <f>SUM(AK27:AK31)</f>
        <v/>
      </c>
      <c r="AL32" s="13">
        <f>SUM(AL27:AL31)</f>
        <v/>
      </c>
      <c r="AM32" s="13">
        <f>SUM(AM27:AM31)</f>
        <v/>
      </c>
      <c r="AN32" s="13">
        <f>SUM(AN27:AN31)</f>
        <v/>
      </c>
      <c r="AO32" s="13">
        <f>SUM(AO27:AO31)</f>
        <v/>
      </c>
      <c r="AP32" s="13">
        <f>SUM(AP27:AP31)</f>
        <v/>
      </c>
      <c r="AQ32" s="13">
        <f>SUM(AQ27:AQ31)</f>
        <v/>
      </c>
      <c r="AR32" s="14">
        <f>SUM(AR27:AR31)</f>
        <v/>
      </c>
      <c r="AS32" s="12">
        <f>SUM(AS27:AS31)</f>
        <v/>
      </c>
      <c r="AT32" s="13">
        <f>SUM(AT27:AT31)</f>
        <v/>
      </c>
      <c r="AU32" s="13">
        <f>SUM(AU27:AU31)</f>
        <v/>
      </c>
      <c r="AV32" s="13">
        <f>SUM(AV27:AV31)</f>
        <v/>
      </c>
      <c r="AW32" s="13">
        <f>SUM(AW27:AW31)</f>
        <v/>
      </c>
      <c r="AX32" s="13">
        <f>SUM(AX27:AX31)</f>
        <v/>
      </c>
      <c r="AY32" s="13">
        <f>SUM(AY27:AY31)</f>
        <v/>
      </c>
      <c r="AZ32" s="13">
        <f>SUM(AZ27:AZ31)</f>
        <v/>
      </c>
      <c r="BA32" s="13">
        <f>SUM(BA27:BA31)</f>
        <v/>
      </c>
      <c r="BB32" s="14">
        <f>SUM(BB27:BB31)</f>
        <v/>
      </c>
      <c r="BC32" s="12">
        <f>SUM(BC27:BC31)</f>
        <v/>
      </c>
      <c r="BD32" s="13">
        <f>SUM(BD27:BD31)</f>
        <v/>
      </c>
      <c r="BE32" s="13">
        <f>SUM(BE27:BE31)</f>
        <v/>
      </c>
      <c r="BF32" s="13">
        <f>SUM(BF27:BF31)</f>
        <v/>
      </c>
      <c r="BG32" s="13">
        <f>SUM(BG27:BG31)</f>
        <v/>
      </c>
      <c r="BH32" s="13">
        <f>SUM(BH27:BH31)</f>
        <v/>
      </c>
      <c r="BI32" s="13">
        <f>SUM(BI27:BI31)</f>
        <v/>
      </c>
      <c r="BJ32" s="13">
        <f>SUM(BJ27:BJ31)</f>
        <v/>
      </c>
      <c r="BK32" s="13">
        <f>SUM(BK27:BK31)</f>
        <v/>
      </c>
      <c r="BL32" s="14">
        <f>SUM(BL27:BL31)</f>
        <v/>
      </c>
      <c r="BM32" s="7">
        <f>SUM(BM27:BM31)</f>
        <v/>
      </c>
      <c r="BN32" s="13">
        <f>SUM(BN27:BN31)</f>
        <v/>
      </c>
      <c r="BO32" s="13">
        <f>SUM(BO27:BO31)</f>
        <v/>
      </c>
      <c r="BP32" s="13">
        <f>BO32-BN32</f>
        <v/>
      </c>
      <c r="BQ32" s="13">
        <f>SUM(BQ27:BQ31)</f>
        <v/>
      </c>
      <c r="BR32" s="13">
        <f>SUM(BR27:BR31)</f>
        <v/>
      </c>
      <c r="BS32" s="13">
        <f>BR32-BQ32</f>
        <v/>
      </c>
      <c r="BT32" s="13">
        <f>IFERROR(BR32/31*31,0)</f>
        <v/>
      </c>
    </row>
    <row r="34">
      <c r="A34" s="15" t="n"/>
      <c r="B34" s="15" t="n"/>
      <c r="C34" s="15" t="n"/>
      <c r="D34" s="15" t="inlineStr">
        <is>
          <t>Итого</t>
        </is>
      </c>
      <c r="E34" s="16">
        <f>SUM(E12,E24,E32)</f>
        <v/>
      </c>
      <c r="F34" s="17">
        <f>SUM(F12,F24,F32)</f>
        <v/>
      </c>
      <c r="G34" s="17">
        <f>SUM(G12,G24,G32)</f>
        <v/>
      </c>
      <c r="H34" s="17">
        <f>SUM(H12,H24,H32)</f>
        <v/>
      </c>
      <c r="I34" s="17">
        <f>SUM(I12,I24,I32)</f>
        <v/>
      </c>
      <c r="J34" s="17">
        <f>SUM(J12,J24,J32)</f>
        <v/>
      </c>
      <c r="K34" s="17">
        <f>SUM(K12,K24,K32)</f>
        <v/>
      </c>
      <c r="L34" s="17">
        <f>SUM(L12,L24,L32)</f>
        <v/>
      </c>
      <c r="M34" s="17">
        <f>SUM(M12,M24,M32)</f>
        <v/>
      </c>
      <c r="N34" s="18">
        <f>SUM(N12,N24,N32)</f>
        <v/>
      </c>
      <c r="O34" s="16">
        <f>SUM(O12,O24,O32)</f>
        <v/>
      </c>
      <c r="P34" s="17">
        <f>SUM(P12,P24,P32)</f>
        <v/>
      </c>
      <c r="Q34" s="17">
        <f>SUM(Q12,Q24,Q32)</f>
        <v/>
      </c>
      <c r="R34" s="17">
        <f>SUM(R12,R24,R32)</f>
        <v/>
      </c>
      <c r="S34" s="17">
        <f>SUM(S12,S24,S32)</f>
        <v/>
      </c>
      <c r="T34" s="17">
        <f>SUM(T12,T24,T32)</f>
        <v/>
      </c>
      <c r="U34" s="17">
        <f>SUM(U12,U24,U32)</f>
        <v/>
      </c>
      <c r="V34" s="17">
        <f>SUM(V12,V24,V32)</f>
        <v/>
      </c>
      <c r="W34" s="17">
        <f>SUM(W12,W24,W32)</f>
        <v/>
      </c>
      <c r="X34" s="18">
        <f>SUM(X12,X24,X32)</f>
        <v/>
      </c>
      <c r="Y34" s="16">
        <f>SUM(Y12,Y24,Y32)</f>
        <v/>
      </c>
      <c r="Z34" s="17">
        <f>SUM(Z12,Z24,Z32)</f>
        <v/>
      </c>
      <c r="AA34" s="17">
        <f>SUM(AA12,AA24,AA32)</f>
        <v/>
      </c>
      <c r="AB34" s="17">
        <f>SUM(AB12,AB24,AB32)</f>
        <v/>
      </c>
      <c r="AC34" s="17">
        <f>SUM(AC12,AC24,AC32)</f>
        <v/>
      </c>
      <c r="AD34" s="17">
        <f>SUM(AD12,AD24,AD32)</f>
        <v/>
      </c>
      <c r="AE34" s="17">
        <f>SUM(AE12,AE24,AE32)</f>
        <v/>
      </c>
      <c r="AF34" s="17">
        <f>SUM(AF12,AF24,AF32)</f>
        <v/>
      </c>
      <c r="AG34" s="17">
        <f>SUM(AG12,AG24,AG32)</f>
        <v/>
      </c>
      <c r="AH34" s="18">
        <f>SUM(AH12,AH24,AH32)</f>
        <v/>
      </c>
      <c r="AI34" s="16">
        <f>SUM(AI12,AI24,AI32)</f>
        <v/>
      </c>
      <c r="AJ34" s="17">
        <f>SUM(AJ12,AJ24,AJ32)</f>
        <v/>
      </c>
      <c r="AK34" s="17">
        <f>SUM(AK12,AK24,AK32)</f>
        <v/>
      </c>
      <c r="AL34" s="17">
        <f>SUM(AL12,AL24,AL32)</f>
        <v/>
      </c>
      <c r="AM34" s="17">
        <f>SUM(AM12,AM24,AM32)</f>
        <v/>
      </c>
      <c r="AN34" s="17">
        <f>SUM(AN12,AN24,AN32)</f>
        <v/>
      </c>
      <c r="AO34" s="17">
        <f>SUM(AO12,AO24,AO32)</f>
        <v/>
      </c>
      <c r="AP34" s="17">
        <f>SUM(AP12,AP24,AP32)</f>
        <v/>
      </c>
      <c r="AQ34" s="17">
        <f>SUM(AQ12,AQ24,AQ32)</f>
        <v/>
      </c>
      <c r="AR34" s="18">
        <f>SUM(AR12,AR24,AR32)</f>
        <v/>
      </c>
      <c r="AS34" s="16">
        <f>SUM(AS12,AS24,AS32)</f>
        <v/>
      </c>
      <c r="AT34" s="17">
        <f>SUM(AT12,AT24,AT32)</f>
        <v/>
      </c>
      <c r="AU34" s="17">
        <f>SUM(AU12,AU24,AU32)</f>
        <v/>
      </c>
      <c r="AV34" s="17">
        <f>SUM(AV12,AV24,AV32)</f>
        <v/>
      </c>
      <c r="AW34" s="17">
        <f>SUM(AW12,AW24,AW32)</f>
        <v/>
      </c>
      <c r="AX34" s="17">
        <f>SUM(AX12,AX24,AX32)</f>
        <v/>
      </c>
      <c r="AY34" s="17">
        <f>SUM(AY12,AY24,AY32)</f>
        <v/>
      </c>
      <c r="AZ34" s="17">
        <f>SUM(AZ12,AZ24,AZ32)</f>
        <v/>
      </c>
      <c r="BA34" s="17">
        <f>SUM(BA12,BA24,BA32)</f>
        <v/>
      </c>
      <c r="BB34" s="18">
        <f>SUM(BB12,BB24,BB32)</f>
        <v/>
      </c>
      <c r="BC34" s="16">
        <f>SUM(BC12,BC24,BC32)</f>
        <v/>
      </c>
      <c r="BD34" s="17">
        <f>SUM(BD12,BD24,BD32)</f>
        <v/>
      </c>
      <c r="BE34" s="17">
        <f>SUM(BE12,BE24,BE32)</f>
        <v/>
      </c>
      <c r="BF34" s="17">
        <f>SUM(BF12,BF24,BF32)</f>
        <v/>
      </c>
      <c r="BG34" s="17">
        <f>SUM(BG12,BG24,BG32)</f>
        <v/>
      </c>
      <c r="BH34" s="17">
        <f>SUM(BH12,BH24,BH32)</f>
        <v/>
      </c>
      <c r="BI34" s="17">
        <f>SUM(BI12,BI24,BI32)</f>
        <v/>
      </c>
      <c r="BJ34" s="17">
        <f>SUM(BJ12,BJ24,BJ32)</f>
        <v/>
      </c>
      <c r="BK34" s="17">
        <f>SUM(BK12,BK24,BK32)</f>
        <v/>
      </c>
      <c r="BL34" s="18">
        <f>SUM(BL12,BL24,BL32)</f>
        <v/>
      </c>
      <c r="BM34" s="16">
        <f>SUM(BM12,BM24,BM32)</f>
        <v/>
      </c>
      <c r="BN34" s="17">
        <f>SUM(BN12,BN24,BN32)</f>
        <v/>
      </c>
      <c r="BO34" s="17">
        <f>SUM(BO12,BO24,BO32)</f>
        <v/>
      </c>
      <c r="BP34" s="17">
        <f>BO34-BN34</f>
        <v/>
      </c>
      <c r="BQ34" s="17">
        <f>SUM(BQ12,BQ24,BQ32)</f>
        <v/>
      </c>
      <c r="BR34" s="17">
        <f>SUM(BR12,BR24,BR32)</f>
        <v/>
      </c>
      <c r="BS34" s="17">
        <f>BR34-BQ34</f>
        <v/>
      </c>
      <c r="BT34" s="17">
        <f>IFERROR(BR34/31*31,0)</f>
        <v/>
      </c>
    </row>
  </sheetData>
  <mergeCells count="7">
    <mergeCell ref="E3:N3"/>
    <mergeCell ref="AI3:AR3"/>
    <mergeCell ref="BC3:BL3"/>
    <mergeCell ref="Y3:AH3"/>
    <mergeCell ref="O3:X3"/>
    <mergeCell ref="AS3:BB3"/>
    <mergeCell ref="BN3:BT3"/>
  </mergeCells>
  <conditionalFormatting sqref="K6:K11">
    <cfRule type="dataBar" priority="1">
      <dataBar showValue="1">
        <cfvo type="min"/>
        <cfvo type="max"/>
        <color rgb="00D8B4FE"/>
      </dataBar>
    </cfRule>
  </conditionalFormatting>
  <conditionalFormatting sqref="K15:K23">
    <cfRule type="dataBar" priority="2">
      <dataBar showValue="1">
        <cfvo type="min"/>
        <cfvo type="max"/>
        <color rgb="00D8B4FE"/>
      </dataBar>
    </cfRule>
  </conditionalFormatting>
  <conditionalFormatting sqref="K27:K31">
    <cfRule type="dataBar" priority="3">
      <dataBar showValue="1">
        <cfvo type="min"/>
        <cfvo type="max"/>
        <color rgb="00D8B4FE"/>
      </dataBar>
    </cfRule>
  </conditionalFormatting>
  <conditionalFormatting sqref="N6:N11">
    <cfRule type="dataBar" priority="4">
      <dataBar showValue="1">
        <cfvo type="min"/>
        <cfvo type="max"/>
        <color rgb="00D8B4FE"/>
      </dataBar>
    </cfRule>
  </conditionalFormatting>
  <conditionalFormatting sqref="N15:N23">
    <cfRule type="dataBar" priority="5">
      <dataBar showValue="1">
        <cfvo type="min"/>
        <cfvo type="max"/>
        <color rgb="00D8B4FE"/>
      </dataBar>
    </cfRule>
  </conditionalFormatting>
  <conditionalFormatting sqref="N27:N31">
    <cfRule type="dataBar" priority="6">
      <dataBar showValue="1">
        <cfvo type="min"/>
        <cfvo type="max"/>
        <color rgb="00D8B4FE"/>
      </dataBar>
    </cfRule>
  </conditionalFormatting>
  <conditionalFormatting sqref="U6:U11">
    <cfRule type="dataBar" priority="7">
      <dataBar showValue="1">
        <cfvo type="min"/>
        <cfvo type="max"/>
        <color rgb="00D8B4FE"/>
      </dataBar>
    </cfRule>
  </conditionalFormatting>
  <conditionalFormatting sqref="U15:U23">
    <cfRule type="dataBar" priority="8">
      <dataBar showValue="1">
        <cfvo type="min"/>
        <cfvo type="max"/>
        <color rgb="00D8B4FE"/>
      </dataBar>
    </cfRule>
  </conditionalFormatting>
  <conditionalFormatting sqref="U27:U31">
    <cfRule type="dataBar" priority="9">
      <dataBar showValue="1">
        <cfvo type="min"/>
        <cfvo type="max"/>
        <color rgb="00D8B4FE"/>
      </dataBar>
    </cfRule>
  </conditionalFormatting>
  <conditionalFormatting sqref="X6:X11">
    <cfRule type="dataBar" priority="10">
      <dataBar showValue="1">
        <cfvo type="min"/>
        <cfvo type="max"/>
        <color rgb="00D8B4FE"/>
      </dataBar>
    </cfRule>
  </conditionalFormatting>
  <conditionalFormatting sqref="X15:X23">
    <cfRule type="dataBar" priority="11">
      <dataBar showValue="1">
        <cfvo type="min"/>
        <cfvo type="max"/>
        <color rgb="00D8B4FE"/>
      </dataBar>
    </cfRule>
  </conditionalFormatting>
  <conditionalFormatting sqref="X27:X31">
    <cfRule type="dataBar" priority="12">
      <dataBar showValue="1">
        <cfvo type="min"/>
        <cfvo type="max"/>
        <color rgb="00D8B4FE"/>
      </dataBar>
    </cfRule>
  </conditionalFormatting>
  <conditionalFormatting sqref="AE6:AE11">
    <cfRule type="dataBar" priority="13">
      <dataBar showValue="1">
        <cfvo type="min"/>
        <cfvo type="max"/>
        <color rgb="00D8B4FE"/>
      </dataBar>
    </cfRule>
  </conditionalFormatting>
  <conditionalFormatting sqref="AE15:AE23">
    <cfRule type="dataBar" priority="14">
      <dataBar showValue="1">
        <cfvo type="min"/>
        <cfvo type="max"/>
        <color rgb="00D8B4FE"/>
      </dataBar>
    </cfRule>
  </conditionalFormatting>
  <conditionalFormatting sqref="AE27:AE31">
    <cfRule type="dataBar" priority="15">
      <dataBar showValue="1">
        <cfvo type="min"/>
        <cfvo type="max"/>
        <color rgb="00D8B4FE"/>
      </dataBar>
    </cfRule>
  </conditionalFormatting>
  <conditionalFormatting sqref="AH6:AH11">
    <cfRule type="dataBar" priority="16">
      <dataBar showValue="1">
        <cfvo type="min"/>
        <cfvo type="max"/>
        <color rgb="00D8B4FE"/>
      </dataBar>
    </cfRule>
  </conditionalFormatting>
  <conditionalFormatting sqref="AH15:AH23">
    <cfRule type="dataBar" priority="17">
      <dataBar showValue="1">
        <cfvo type="min"/>
        <cfvo type="max"/>
        <color rgb="00D8B4FE"/>
      </dataBar>
    </cfRule>
  </conditionalFormatting>
  <conditionalFormatting sqref="AH27:AH31">
    <cfRule type="dataBar" priority="18">
      <dataBar showValue="1">
        <cfvo type="min"/>
        <cfvo type="max"/>
        <color rgb="00D8B4FE"/>
      </dataBar>
    </cfRule>
  </conditionalFormatting>
  <conditionalFormatting sqref="AO6:AO11">
    <cfRule type="dataBar" priority="19">
      <dataBar showValue="1">
        <cfvo type="min"/>
        <cfvo type="max"/>
        <color rgb="00D8B4FE"/>
      </dataBar>
    </cfRule>
  </conditionalFormatting>
  <conditionalFormatting sqref="AO15:AO23">
    <cfRule type="dataBar" priority="20">
      <dataBar showValue="1">
        <cfvo type="min"/>
        <cfvo type="max"/>
        <color rgb="00D8B4FE"/>
      </dataBar>
    </cfRule>
  </conditionalFormatting>
  <conditionalFormatting sqref="AO27:AO31">
    <cfRule type="dataBar" priority="21">
      <dataBar showValue="1">
        <cfvo type="min"/>
        <cfvo type="max"/>
        <color rgb="00D8B4FE"/>
      </dataBar>
    </cfRule>
  </conditionalFormatting>
  <conditionalFormatting sqref="AR6:AR11">
    <cfRule type="dataBar" priority="22">
      <dataBar showValue="1">
        <cfvo type="min"/>
        <cfvo type="max"/>
        <color rgb="00D8B4FE"/>
      </dataBar>
    </cfRule>
  </conditionalFormatting>
  <conditionalFormatting sqref="AR15:AR23">
    <cfRule type="dataBar" priority="23">
      <dataBar showValue="1">
        <cfvo type="min"/>
        <cfvo type="max"/>
        <color rgb="00D8B4FE"/>
      </dataBar>
    </cfRule>
  </conditionalFormatting>
  <conditionalFormatting sqref="AR27:AR31">
    <cfRule type="dataBar" priority="24">
      <dataBar showValue="1">
        <cfvo type="min"/>
        <cfvo type="max"/>
        <color rgb="00D8B4FE"/>
      </dataBar>
    </cfRule>
  </conditionalFormatting>
  <conditionalFormatting sqref="AY6:AY11">
    <cfRule type="dataBar" priority="25">
      <dataBar showValue="1">
        <cfvo type="min"/>
        <cfvo type="max"/>
        <color rgb="00D8B4FE"/>
      </dataBar>
    </cfRule>
  </conditionalFormatting>
  <conditionalFormatting sqref="AY15:AY23">
    <cfRule type="dataBar" priority="26">
      <dataBar showValue="1">
        <cfvo type="min"/>
        <cfvo type="max"/>
        <color rgb="00D8B4FE"/>
      </dataBar>
    </cfRule>
  </conditionalFormatting>
  <conditionalFormatting sqref="AY27:AY31">
    <cfRule type="dataBar" priority="27">
      <dataBar showValue="1">
        <cfvo type="min"/>
        <cfvo type="max"/>
        <color rgb="00D8B4FE"/>
      </dataBar>
    </cfRule>
  </conditionalFormatting>
  <conditionalFormatting sqref="BB6:BB11">
    <cfRule type="dataBar" priority="28">
      <dataBar showValue="1">
        <cfvo type="min"/>
        <cfvo type="max"/>
        <color rgb="00D8B4FE"/>
      </dataBar>
    </cfRule>
  </conditionalFormatting>
  <conditionalFormatting sqref="BB15:BB23">
    <cfRule type="dataBar" priority="29">
      <dataBar showValue="1">
        <cfvo type="min"/>
        <cfvo type="max"/>
        <color rgb="00D8B4FE"/>
      </dataBar>
    </cfRule>
  </conditionalFormatting>
  <conditionalFormatting sqref="BB27:BB31">
    <cfRule type="dataBar" priority="30">
      <dataBar showValue="1">
        <cfvo type="min"/>
        <cfvo type="max"/>
        <color rgb="00D8B4FE"/>
      </dataBar>
    </cfRule>
  </conditionalFormatting>
  <conditionalFormatting sqref="BI6:BI11">
    <cfRule type="dataBar" priority="31">
      <dataBar showValue="1">
        <cfvo type="min"/>
        <cfvo type="max"/>
        <color rgb="00D8B4FE"/>
      </dataBar>
    </cfRule>
  </conditionalFormatting>
  <conditionalFormatting sqref="BI15:BI23">
    <cfRule type="dataBar" priority="32">
      <dataBar showValue="1">
        <cfvo type="min"/>
        <cfvo type="max"/>
        <color rgb="00D8B4FE"/>
      </dataBar>
    </cfRule>
  </conditionalFormatting>
  <conditionalFormatting sqref="BI27:BI31">
    <cfRule type="dataBar" priority="33">
      <dataBar showValue="1">
        <cfvo type="min"/>
        <cfvo type="max"/>
        <color rgb="00D8B4FE"/>
      </dataBar>
    </cfRule>
  </conditionalFormatting>
  <conditionalFormatting sqref="BL6:BL11">
    <cfRule type="dataBar" priority="34">
      <dataBar showValue="1">
        <cfvo type="min"/>
        <cfvo type="max"/>
        <color rgb="00D8B4FE"/>
      </dataBar>
    </cfRule>
  </conditionalFormatting>
  <conditionalFormatting sqref="BL15:BL23">
    <cfRule type="dataBar" priority="35">
      <dataBar showValue="1">
        <cfvo type="min"/>
        <cfvo type="max"/>
        <color rgb="00D8B4FE"/>
      </dataBar>
    </cfRule>
  </conditionalFormatting>
  <conditionalFormatting sqref="BL27:BL31">
    <cfRule type="dataBar" priority="36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0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01.08.2026 — 31.08.2026</t>
        </is>
      </c>
    </row>
    <row r="3">
      <c r="A3" t="inlineStr">
        <is>
          <t>Дата контроля: 31.08.2026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1567926.03</v>
      </c>
    </row>
    <row r="7">
      <c r="A7" s="8" t="inlineStr">
        <is>
          <t>План суммы</t>
        </is>
      </c>
      <c r="B7" s="21" t="n">
        <v>2300000</v>
      </c>
    </row>
    <row r="8">
      <c r="A8" s="8" t="inlineStr">
        <is>
          <t>Выполнение суммы</t>
        </is>
      </c>
      <c r="B8" s="22" t="n">
        <v>0.6817069695652173</v>
      </c>
    </row>
    <row r="9">
      <c r="A9" s="8" t="inlineStr">
        <is>
          <t>Факт тренировок</t>
        </is>
      </c>
      <c r="B9" s="21" t="n">
        <v>1563</v>
      </c>
    </row>
    <row r="10">
      <c r="A10" s="8" t="inlineStr">
        <is>
          <t>План тренировок</t>
        </is>
      </c>
      <c r="B10" s="21" t="n">
        <v>2299</v>
      </c>
    </row>
    <row r="11">
      <c r="A11" s="8" t="inlineStr">
        <is>
          <t>Выполнение тренировок</t>
        </is>
      </c>
      <c r="B11" s="22" t="n">
        <v>0.679860809047412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1210</v>
      </c>
      <c r="C17" s="10" t="n">
        <v>845</v>
      </c>
      <c r="D17" s="23" t="n">
        <v>0.6983471074380165</v>
      </c>
      <c r="E17" s="10" t="n">
        <v>900000</v>
      </c>
      <c r="F17" s="10" t="n">
        <v>665174.6499999999</v>
      </c>
      <c r="G17" s="23" t="n">
        <v>0.7390829444444443</v>
      </c>
      <c r="H17" s="10" t="n">
        <v>665174.6499999999</v>
      </c>
      <c r="I17" s="10" t="n">
        <v>-234825.3500000001</v>
      </c>
    </row>
    <row r="18">
      <c r="A18" s="8" t="inlineStr">
        <is>
          <t>ТЗ</t>
        </is>
      </c>
      <c r="B18" s="10" t="n">
        <v>716</v>
      </c>
      <c r="C18" s="10" t="n">
        <v>483</v>
      </c>
      <c r="D18" s="23" t="n">
        <v>0.6745810055865922</v>
      </c>
      <c r="E18" s="10" t="n">
        <v>800000</v>
      </c>
      <c r="F18" s="10" t="n">
        <v>521830.88</v>
      </c>
      <c r="G18" s="23" t="n">
        <v>0.6522886</v>
      </c>
      <c r="H18" s="10" t="n">
        <v>521830.8799999999</v>
      </c>
      <c r="I18" s="10" t="n">
        <v>-278169.12</v>
      </c>
    </row>
    <row r="19">
      <c r="A19" s="8" t="inlineStr">
        <is>
          <t>ГП</t>
        </is>
      </c>
      <c r="B19" s="10" t="n">
        <v>373</v>
      </c>
      <c r="C19" s="10" t="n">
        <v>235</v>
      </c>
      <c r="D19" s="23" t="n">
        <v>0.6300268096514745</v>
      </c>
      <c r="E19" s="10" t="n">
        <v>600000</v>
      </c>
      <c r="F19" s="10" t="n">
        <v>380920.5</v>
      </c>
      <c r="G19" s="23" t="n">
        <v>0.6348675</v>
      </c>
      <c r="H19" s="10" t="n">
        <v>380920.5</v>
      </c>
      <c r="I19" s="10" t="n">
        <v>-219079.5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Боска Ляна Викторовна</t>
        </is>
      </c>
      <c r="C25" s="10" t="n">
        <v>0</v>
      </c>
      <c r="D25" s="10" t="n">
        <v>0</v>
      </c>
      <c r="E25" s="23" t="n">
        <v>0</v>
      </c>
      <c r="F25" s="10" t="n">
        <v>0</v>
      </c>
      <c r="G25" s="10" t="n">
        <v>0</v>
      </c>
      <c r="H25" s="23" t="n">
        <v>0</v>
      </c>
      <c r="I25" s="10" t="n">
        <v>0</v>
      </c>
      <c r="J25" s="10" t="n">
        <v>0</v>
      </c>
    </row>
    <row r="26">
      <c r="A26" s="8" t="inlineStr">
        <is>
          <t>БАС</t>
        </is>
      </c>
      <c r="B26" s="8" t="inlineStr">
        <is>
          <t>Ларцева Лариса Викторовна</t>
        </is>
      </c>
      <c r="C26" s="10" t="n">
        <v>427</v>
      </c>
      <c r="D26" s="10" t="n">
        <v>221</v>
      </c>
      <c r="E26" s="23" t="n">
        <v>0.5175644028103045</v>
      </c>
      <c r="F26" s="10" t="n">
        <v>330100</v>
      </c>
      <c r="G26" s="10" t="n">
        <v>165001.67</v>
      </c>
      <c r="H26" s="23" t="n">
        <v>0.4998535898212662</v>
      </c>
      <c r="I26" s="10" t="n">
        <v>165001.67</v>
      </c>
      <c r="J26" s="10" t="n">
        <v>-165098.33</v>
      </c>
    </row>
    <row r="27">
      <c r="A27" s="8" t="inlineStr">
        <is>
          <t>БАС</t>
        </is>
      </c>
      <c r="B27" s="8" t="inlineStr">
        <is>
          <t>Семененко Мария Георгиевна</t>
        </is>
      </c>
      <c r="C27" s="10" t="n">
        <v>38</v>
      </c>
      <c r="D27" s="10" t="n">
        <v>45</v>
      </c>
      <c r="E27" s="23" t="n">
        <v>1.184210526315789</v>
      </c>
      <c r="F27" s="10" t="n">
        <v>50000</v>
      </c>
      <c r="G27" s="10" t="n">
        <v>26002.5</v>
      </c>
      <c r="H27" s="23" t="n">
        <v>0.52005</v>
      </c>
      <c r="I27" s="10" t="n">
        <v>26002.5</v>
      </c>
      <c r="J27" s="10" t="n">
        <v>-23997.5</v>
      </c>
    </row>
    <row r="28">
      <c r="A28" s="8" t="inlineStr">
        <is>
          <t>БАС</t>
        </is>
      </c>
      <c r="B28" s="8" t="inlineStr">
        <is>
          <t>Ягонский Валерий Сергеевич</t>
        </is>
      </c>
      <c r="C28" s="10" t="n">
        <v>418</v>
      </c>
      <c r="D28" s="10" t="n">
        <v>253</v>
      </c>
      <c r="E28" s="23" t="n">
        <v>0.6052631578947368</v>
      </c>
      <c r="F28" s="10" t="n">
        <v>256500</v>
      </c>
      <c r="G28" s="10" t="n">
        <v>193360</v>
      </c>
      <c r="H28" s="23" t="n">
        <v>0.7538401559454191</v>
      </c>
      <c r="I28" s="10" t="n">
        <v>193360</v>
      </c>
      <c r="J28" s="10" t="n">
        <v>-63140</v>
      </c>
    </row>
    <row r="29">
      <c r="A29" s="8" t="inlineStr">
        <is>
          <t>БАС</t>
        </is>
      </c>
      <c r="B29" s="8" t="inlineStr">
        <is>
          <t>Фролова Варвара Ильинична</t>
        </is>
      </c>
      <c r="C29" s="10" t="n">
        <v>236</v>
      </c>
      <c r="D29" s="10" t="n">
        <v>217</v>
      </c>
      <c r="E29" s="23" t="n">
        <v>0.9194915254237288</v>
      </c>
      <c r="F29" s="10" t="n">
        <v>173300</v>
      </c>
      <c r="G29" s="10" t="n">
        <v>160368.33</v>
      </c>
      <c r="H29" s="23" t="n">
        <v>0.9253798615118293</v>
      </c>
      <c r="I29" s="10" t="n">
        <v>160368.33</v>
      </c>
      <c r="J29" s="10" t="n">
        <v>-12931.66999999998</v>
      </c>
    </row>
    <row r="30">
      <c r="A30" s="8" t="inlineStr">
        <is>
          <t>БАС</t>
        </is>
      </c>
      <c r="B30" s="8" t="inlineStr">
        <is>
          <t>Маслов Виктор Олегович</t>
        </is>
      </c>
      <c r="C30" s="10" t="n">
        <v>91</v>
      </c>
      <c r="D30" s="10" t="n">
        <v>109</v>
      </c>
      <c r="E30" s="23" t="n">
        <v>1.197802197802198</v>
      </c>
      <c r="F30" s="10" t="n">
        <v>90100</v>
      </c>
      <c r="G30" s="10" t="n">
        <v>120442.15</v>
      </c>
      <c r="H30" s="23" t="n">
        <v>1.336760821309656</v>
      </c>
      <c r="I30" s="10" t="n">
        <v>120442.15</v>
      </c>
      <c r="J30" s="10" t="n">
        <v>30342.14999999999</v>
      </c>
    </row>
    <row r="31">
      <c r="A31" s="8" t="inlineStr">
        <is>
          <t>ТЗ</t>
        </is>
      </c>
      <c r="B31" s="8" t="inlineStr">
        <is>
          <t>Бойко Наталья Вячеславовна</t>
        </is>
      </c>
      <c r="C31" s="10" t="n">
        <v>110</v>
      </c>
      <c r="D31" s="10" t="n">
        <v>38</v>
      </c>
      <c r="E31" s="23" t="n">
        <v>0.3454545454545455</v>
      </c>
      <c r="F31" s="10" t="n">
        <v>148200</v>
      </c>
      <c r="G31" s="10" t="n">
        <v>51653.5</v>
      </c>
      <c r="H31" s="23" t="n">
        <v>0.3485391363022942</v>
      </c>
      <c r="I31" s="10" t="n">
        <v>51653.5</v>
      </c>
      <c r="J31" s="10" t="n">
        <v>-96546.5</v>
      </c>
    </row>
    <row r="32">
      <c r="A32" s="8" t="inlineStr">
        <is>
          <t>ТЗ</t>
        </is>
      </c>
      <c r="B32" s="8" t="inlineStr">
        <is>
          <t>Сафенрейдер Алексей Сергеевич</t>
        </is>
      </c>
      <c r="C32" s="10" t="n">
        <v>35</v>
      </c>
      <c r="D32" s="10" t="n">
        <v>13</v>
      </c>
      <c r="E32" s="23" t="n">
        <v>0.3714285714285714</v>
      </c>
      <c r="F32" s="10" t="n">
        <v>37100</v>
      </c>
      <c r="G32" s="10" t="n">
        <v>13150</v>
      </c>
      <c r="H32" s="23" t="n">
        <v>0.3544474393530997</v>
      </c>
      <c r="I32" s="10" t="n">
        <v>13150</v>
      </c>
      <c r="J32" s="10" t="n">
        <v>-23950</v>
      </c>
    </row>
    <row r="33">
      <c r="A33" s="8" t="inlineStr">
        <is>
          <t>ТЗ</t>
        </is>
      </c>
      <c r="B33" s="8" t="inlineStr">
        <is>
          <t>Ефремова Анастасия Евгеньевна</t>
        </is>
      </c>
      <c r="C33" s="10" t="n">
        <v>37</v>
      </c>
      <c r="D33" s="10" t="n">
        <v>23</v>
      </c>
      <c r="E33" s="23" t="n">
        <v>0.6216216216216216</v>
      </c>
      <c r="F33" s="10" t="n">
        <v>44400</v>
      </c>
      <c r="G33" s="10" t="n">
        <v>25779.6</v>
      </c>
      <c r="H33" s="23" t="n">
        <v>0.5806216216216216</v>
      </c>
      <c r="I33" s="10" t="n">
        <v>25779.6</v>
      </c>
      <c r="J33" s="10" t="n">
        <v>-18620.4</v>
      </c>
    </row>
    <row r="34">
      <c r="A34" s="8" t="inlineStr">
        <is>
          <t>ТЗ</t>
        </is>
      </c>
      <c r="B34" s="8" t="inlineStr">
        <is>
          <t>Рычков Евгений Викторович</t>
        </is>
      </c>
      <c r="C34" s="10" t="n">
        <v>141</v>
      </c>
      <c r="D34" s="10" t="n">
        <v>87</v>
      </c>
      <c r="E34" s="23" t="n">
        <v>0.6170212765957447</v>
      </c>
      <c r="F34" s="10" t="n">
        <v>134100</v>
      </c>
      <c r="G34" s="10" t="n">
        <v>86872.2</v>
      </c>
      <c r="H34" s="23" t="n">
        <v>0.6478165548098433</v>
      </c>
      <c r="I34" s="10" t="n">
        <v>86872.2</v>
      </c>
      <c r="J34" s="10" t="n">
        <v>-47227.8</v>
      </c>
    </row>
    <row r="35">
      <c r="A35" s="8" t="inlineStr">
        <is>
          <t>ТЗ</t>
        </is>
      </c>
      <c r="B35" s="8" t="inlineStr">
        <is>
          <t>Карманов Павел Алексеевич</t>
        </is>
      </c>
      <c r="C35" s="10" t="n">
        <v>111</v>
      </c>
      <c r="D35" s="10" t="n">
        <v>80</v>
      </c>
      <c r="E35" s="23" t="n">
        <v>0.7207207207207207</v>
      </c>
      <c r="F35" s="10" t="n">
        <v>93300</v>
      </c>
      <c r="G35" s="10" t="n">
        <v>61700</v>
      </c>
      <c r="H35" s="23" t="n">
        <v>0.6613076098606645</v>
      </c>
      <c r="I35" s="10" t="n">
        <v>61700</v>
      </c>
      <c r="J35" s="10" t="n">
        <v>-31600</v>
      </c>
    </row>
    <row r="36">
      <c r="A36" s="8" t="inlineStr">
        <is>
          <t>ТЗ</t>
        </is>
      </c>
      <c r="B36" s="8" t="inlineStr">
        <is>
          <t>Ондрак Елена Сергеевна</t>
        </is>
      </c>
      <c r="C36" s="10" t="n">
        <v>106</v>
      </c>
      <c r="D36" s="10" t="n">
        <v>81</v>
      </c>
      <c r="E36" s="23" t="n">
        <v>0.7641509433962265</v>
      </c>
      <c r="F36" s="10" t="n">
        <v>161100</v>
      </c>
      <c r="G36" s="10" t="n">
        <v>121182.5</v>
      </c>
      <c r="H36" s="23" t="n">
        <v>0.7522191185599006</v>
      </c>
      <c r="I36" s="10" t="n">
        <v>121182.5</v>
      </c>
      <c r="J36" s="10" t="n">
        <v>-39917.5</v>
      </c>
    </row>
    <row r="37">
      <c r="A37" s="8" t="inlineStr">
        <is>
          <t>ТЗ</t>
        </is>
      </c>
      <c r="B37" s="8" t="inlineStr">
        <is>
          <t>Чертыков Максим Васильевич</t>
        </is>
      </c>
      <c r="C37" s="10" t="n">
        <v>20</v>
      </c>
      <c r="D37" s="10" t="n">
        <v>18</v>
      </c>
      <c r="E37" s="23" t="n">
        <v>0.9</v>
      </c>
      <c r="F37" s="10" t="n">
        <v>24800</v>
      </c>
      <c r="G37" s="10" t="n">
        <v>20472.5</v>
      </c>
      <c r="H37" s="23" t="n">
        <v>0.8255040322580646</v>
      </c>
      <c r="I37" s="10" t="n">
        <v>20472.5</v>
      </c>
      <c r="J37" s="10" t="n">
        <v>-4327.5</v>
      </c>
    </row>
    <row r="38">
      <c r="A38" s="8" t="inlineStr">
        <is>
          <t>ТЗ</t>
        </is>
      </c>
      <c r="B38" s="8" t="inlineStr">
        <is>
          <t>Амельчаков Александр Андреевич</t>
        </is>
      </c>
      <c r="C38" s="10" t="n">
        <v>135</v>
      </c>
      <c r="D38" s="10" t="n">
        <v>119</v>
      </c>
      <c r="E38" s="23" t="n">
        <v>0.8814814814814815</v>
      </c>
      <c r="F38" s="10" t="n">
        <v>130600</v>
      </c>
      <c r="G38" s="10" t="n">
        <v>115138.58</v>
      </c>
      <c r="H38" s="23" t="n">
        <v>0.881612404287902</v>
      </c>
      <c r="I38" s="10" t="n">
        <v>115138.58</v>
      </c>
      <c r="J38" s="10" t="n">
        <v>-15461.42</v>
      </c>
    </row>
    <row r="39">
      <c r="A39" s="8" t="inlineStr">
        <is>
          <t>ТЗ</t>
        </is>
      </c>
      <c r="B39" s="8" t="inlineStr">
        <is>
          <t>Козырев Марк Романович</t>
        </is>
      </c>
      <c r="C39" s="10" t="n">
        <v>21</v>
      </c>
      <c r="D39" s="10" t="n">
        <v>24</v>
      </c>
      <c r="E39" s="23" t="n">
        <v>1.142857142857143</v>
      </c>
      <c r="F39" s="10" t="n">
        <v>26400</v>
      </c>
      <c r="G39" s="10" t="n">
        <v>25882</v>
      </c>
      <c r="H39" s="23" t="n">
        <v>0.9803787878787878</v>
      </c>
      <c r="I39" s="10" t="n">
        <v>25882</v>
      </c>
      <c r="J39" s="10" t="n">
        <v>-518</v>
      </c>
    </row>
    <row r="40">
      <c r="A40" s="8" t="inlineStr">
        <is>
          <t>ГП</t>
        </is>
      </c>
      <c r="B40" s="8" t="inlineStr">
        <is>
          <t>Романов Валерий Валерьевич</t>
        </is>
      </c>
      <c r="C40" s="10" t="n">
        <v>2</v>
      </c>
      <c r="D40" s="10" t="n">
        <v>0</v>
      </c>
      <c r="E40" s="23" t="n">
        <v>0</v>
      </c>
      <c r="F40" s="10" t="n">
        <v>2900</v>
      </c>
      <c r="G40" s="10" t="n">
        <v>0</v>
      </c>
      <c r="H40" s="23" t="n">
        <v>0</v>
      </c>
      <c r="I40" s="10" t="n">
        <v>0</v>
      </c>
      <c r="J40" s="10" t="n">
        <v>-2900</v>
      </c>
    </row>
    <row r="41">
      <c r="A41" s="8" t="inlineStr">
        <is>
          <t>ГП</t>
        </is>
      </c>
      <c r="B41" s="8" t="inlineStr">
        <is>
          <t>Поминова Анна Анатольевна</t>
        </is>
      </c>
      <c r="C41" s="10" t="n">
        <v>31</v>
      </c>
      <c r="D41" s="10" t="n">
        <v>12</v>
      </c>
      <c r="E41" s="23" t="n">
        <v>0.3870967741935484</v>
      </c>
      <c r="F41" s="10" t="n">
        <v>35200</v>
      </c>
      <c r="G41" s="10" t="n">
        <v>11983.5</v>
      </c>
      <c r="H41" s="23" t="n">
        <v>0.3404403409090909</v>
      </c>
      <c r="I41" s="10" t="n">
        <v>11983.5</v>
      </c>
      <c r="J41" s="10" t="n">
        <v>-23216.5</v>
      </c>
    </row>
    <row r="42">
      <c r="A42" s="8" t="inlineStr">
        <is>
          <t>ГП</t>
        </is>
      </c>
      <c r="B42" s="8" t="inlineStr">
        <is>
          <t>Вдовина Вера Юрьевна</t>
        </is>
      </c>
      <c r="C42" s="10" t="n">
        <v>135</v>
      </c>
      <c r="D42" s="10" t="n">
        <v>88</v>
      </c>
      <c r="E42" s="23" t="n">
        <v>0.6518518518518519</v>
      </c>
      <c r="F42" s="10" t="n">
        <v>247400</v>
      </c>
      <c r="G42" s="10" t="n">
        <v>147209.75</v>
      </c>
      <c r="H42" s="23" t="n">
        <v>0.5950272837510105</v>
      </c>
      <c r="I42" s="10" t="n">
        <v>147209.75</v>
      </c>
      <c r="J42" s="10" t="n">
        <v>-100190.25</v>
      </c>
    </row>
    <row r="43">
      <c r="A43" s="8" t="inlineStr">
        <is>
          <t>ГП</t>
        </is>
      </c>
      <c r="B43" s="8" t="inlineStr">
        <is>
          <t>Носонова Елена Валерьевна</t>
        </is>
      </c>
      <c r="C43" s="10" t="n">
        <v>88</v>
      </c>
      <c r="D43" s="10" t="n">
        <v>54</v>
      </c>
      <c r="E43" s="23" t="n">
        <v>0.6136363636363636</v>
      </c>
      <c r="F43" s="10" t="n">
        <v>172900</v>
      </c>
      <c r="G43" s="10" t="n">
        <v>103247.25</v>
      </c>
      <c r="H43" s="23" t="n">
        <v>0.5971500867553499</v>
      </c>
      <c r="I43" s="10" t="n">
        <v>103247.25</v>
      </c>
      <c r="J43" s="10" t="n">
        <v>-69652.75</v>
      </c>
    </row>
    <row r="44">
      <c r="A44" s="8" t="inlineStr">
        <is>
          <t>ГП</t>
        </is>
      </c>
      <c r="B44" s="8" t="inlineStr">
        <is>
          <t>Севрюк Наталья Фангаровна</t>
        </is>
      </c>
      <c r="C44" s="10" t="n">
        <v>117</v>
      </c>
      <c r="D44" s="10" t="n">
        <v>81</v>
      </c>
      <c r="E44" s="23" t="n">
        <v>0.6923076923076923</v>
      </c>
      <c r="F44" s="10" t="n">
        <v>141600</v>
      </c>
      <c r="G44" s="10" t="n">
        <v>118480</v>
      </c>
      <c r="H44" s="23" t="n">
        <v>0.8367231638418079</v>
      </c>
      <c r="I44" s="10" t="n">
        <v>118480</v>
      </c>
      <c r="J44" s="10" t="n">
        <v>-23120</v>
      </c>
    </row>
    <row r="48">
      <c r="A48" s="2" t="inlineStr">
        <is>
          <t>Дорожная карта по дням</t>
        </is>
      </c>
    </row>
    <row r="49">
      <c r="A49" s="20" t="inlineStr">
        <is>
          <t>День</t>
        </is>
      </c>
      <c r="B49" s="20" t="inlineStr">
        <is>
          <t>Дата</t>
        </is>
      </c>
      <c r="C49" s="20" t="inlineStr">
        <is>
          <t>План ₽ накоп.</t>
        </is>
      </c>
      <c r="D49" s="20" t="inlineStr">
        <is>
          <t>Факт ₽ день</t>
        </is>
      </c>
      <c r="E49" s="20" t="inlineStr">
        <is>
          <t>Факт ₽ накоп.</t>
        </is>
      </c>
      <c r="F49" s="20" t="inlineStr">
        <is>
          <t>% ₽</t>
        </is>
      </c>
      <c r="G49" s="20" t="inlineStr">
        <is>
          <t>План трен. накоп.</t>
        </is>
      </c>
      <c r="H49" s="20" t="inlineStr">
        <is>
          <t>Факт трен. день</t>
        </is>
      </c>
      <c r="I49" s="20" t="inlineStr">
        <is>
          <t>Факт трен. накоп.</t>
        </is>
      </c>
      <c r="J49" s="20" t="inlineStr">
        <is>
          <t>% трен.</t>
        </is>
      </c>
    </row>
    <row r="50">
      <c r="A50" s="8" t="n">
        <v>1</v>
      </c>
      <c r="B50" s="8" t="inlineStr">
        <is>
          <t>01.08.2026</t>
        </is>
      </c>
      <c r="C50" s="10" t="n">
        <v>56072.51200499147</v>
      </c>
      <c r="D50" s="10" t="n">
        <v>14762</v>
      </c>
      <c r="E50" s="10" t="n">
        <v>14762</v>
      </c>
      <c r="F50" s="23" t="n">
        <v>0.2632662506485515</v>
      </c>
      <c r="G50" s="10" t="n">
        <v>64.15730197835479</v>
      </c>
      <c r="H50" s="10" t="n">
        <v>12</v>
      </c>
      <c r="I50" s="10" t="n">
        <v>12</v>
      </c>
      <c r="J50" s="23" t="n">
        <v>0.187040284269568</v>
      </c>
    </row>
    <row r="51">
      <c r="A51" s="8" t="n">
        <v>2</v>
      </c>
      <c r="B51" s="8" t="inlineStr">
        <is>
          <t>02.08.2026</t>
        </is>
      </c>
      <c r="C51" s="10" t="n">
        <v>74815.85435469315</v>
      </c>
      <c r="D51" s="10" t="n">
        <v>7768.25</v>
      </c>
      <c r="E51" s="10" t="n">
        <v>22530.25</v>
      </c>
      <c r="F51" s="23" t="n">
        <v>0.3011427216106728</v>
      </c>
      <c r="G51" s="10" t="n">
        <v>87.59236958904417</v>
      </c>
      <c r="H51" s="10" t="n">
        <v>5</v>
      </c>
      <c r="I51" s="10" t="n">
        <v>17</v>
      </c>
      <c r="J51" s="23" t="n">
        <v>0.1940808323802478</v>
      </c>
    </row>
    <row r="52">
      <c r="A52" s="8" t="n">
        <v>3</v>
      </c>
      <c r="B52" s="8" t="inlineStr">
        <is>
          <t>03.08.2026</t>
        </is>
      </c>
      <c r="C52" s="10" t="n">
        <v>160134.4154255755</v>
      </c>
      <c r="D52" s="10" t="n">
        <v>78675.17</v>
      </c>
      <c r="E52" s="10" t="n">
        <v>101205.42</v>
      </c>
      <c r="F52" s="23" t="n">
        <v>0.6320029316061451</v>
      </c>
      <c r="G52" s="10" t="n">
        <v>171.3731590077134</v>
      </c>
      <c r="H52" s="10" t="n">
        <v>76</v>
      </c>
      <c r="I52" s="10" t="n">
        <v>93</v>
      </c>
      <c r="J52" s="23" t="n">
        <v>0.5426754139241498</v>
      </c>
    </row>
    <row r="53">
      <c r="A53" s="8" t="n">
        <v>4</v>
      </c>
      <c r="B53" s="8" t="inlineStr">
        <is>
          <t>04.08.2026</t>
        </is>
      </c>
      <c r="C53" s="10" t="n">
        <v>264983.3325661601</v>
      </c>
      <c r="D53" s="10" t="n">
        <v>49011</v>
      </c>
      <c r="E53" s="10" t="n">
        <v>150216.42</v>
      </c>
      <c r="F53" s="23" t="n">
        <v>0.566890070199017</v>
      </c>
      <c r="G53" s="10" t="n">
        <v>281.8557224312893</v>
      </c>
      <c r="H53" s="10" t="n">
        <v>47</v>
      </c>
      <c r="I53" s="10" t="n">
        <v>140</v>
      </c>
      <c r="J53" s="23" t="n">
        <v>0.4967080277539128</v>
      </c>
    </row>
    <row r="54">
      <c r="A54" s="8" t="n">
        <v>5</v>
      </c>
      <c r="B54" s="8" t="inlineStr">
        <is>
          <t>05.08.2026</t>
        </is>
      </c>
      <c r="C54" s="10" t="n">
        <v>352914.2283097471</v>
      </c>
      <c r="D54" s="10" t="n">
        <v>49531.25</v>
      </c>
      <c r="E54" s="10" t="n">
        <v>199747.67</v>
      </c>
      <c r="F54" s="23" t="n">
        <v>0.5659949471481346</v>
      </c>
      <c r="G54" s="10" t="n">
        <v>359.5173553071675</v>
      </c>
      <c r="H54" s="10" t="n">
        <v>47</v>
      </c>
      <c r="I54" s="10" t="n">
        <v>187</v>
      </c>
      <c r="J54" s="23" t="n">
        <v>0.5201417879819163</v>
      </c>
    </row>
    <row r="55">
      <c r="A55" s="8" t="n">
        <v>6</v>
      </c>
      <c r="B55" s="8" t="inlineStr">
        <is>
          <t>06.08.2026</t>
        </is>
      </c>
      <c r="C55" s="10" t="n">
        <v>448252.2651828418</v>
      </c>
      <c r="D55" s="10" t="n">
        <v>52591.25</v>
      </c>
      <c r="E55" s="10" t="n">
        <v>252338.92</v>
      </c>
      <c r="F55" s="23" t="n">
        <v>0.5629395311523325</v>
      </c>
      <c r="G55" s="10" t="n">
        <v>454.344414329057</v>
      </c>
      <c r="H55" s="10" t="n">
        <v>50</v>
      </c>
      <c r="I55" s="10" t="n">
        <v>237</v>
      </c>
      <c r="J55" s="23" t="n">
        <v>0.5216307112523535</v>
      </c>
    </row>
    <row r="56">
      <c r="A56" s="8" t="n">
        <v>7</v>
      </c>
      <c r="B56" s="8" t="inlineStr">
        <is>
          <t>07.08.2026</t>
        </is>
      </c>
      <c r="C56" s="10" t="n">
        <v>534966.3961436062</v>
      </c>
      <c r="D56" s="10" t="n">
        <v>46828.5</v>
      </c>
      <c r="E56" s="10" t="n">
        <v>299167.42</v>
      </c>
      <c r="F56" s="23" t="n">
        <v>0.5592265648021967</v>
      </c>
      <c r="G56" s="10" t="n">
        <v>531.9067102480717</v>
      </c>
      <c r="H56" s="10" t="n">
        <v>36</v>
      </c>
      <c r="I56" s="10" t="n">
        <v>273</v>
      </c>
      <c r="J56" s="23" t="n">
        <v>0.5132478961821665</v>
      </c>
    </row>
    <row r="57">
      <c r="A57" s="8" t="n">
        <v>8</v>
      </c>
      <c r="B57" s="8" t="inlineStr">
        <is>
          <t>08.08.2026</t>
        </is>
      </c>
      <c r="C57" s="10" t="n">
        <v>591038.9081485977</v>
      </c>
      <c r="D57" s="10" t="n">
        <v>17931.25</v>
      </c>
      <c r="E57" s="10" t="n">
        <v>317098.67</v>
      </c>
      <c r="F57" s="23" t="n">
        <v>0.5365106520538505</v>
      </c>
      <c r="G57" s="10" t="n">
        <v>596.0640122264265</v>
      </c>
      <c r="H57" s="10" t="n">
        <v>14</v>
      </c>
      <c r="I57" s="10" t="n">
        <v>287</v>
      </c>
      <c r="J57" s="23" t="n">
        <v>0.4814919104543716</v>
      </c>
    </row>
    <row r="58">
      <c r="A58" s="8" t="n">
        <v>9</v>
      </c>
      <c r="B58" s="8" t="inlineStr">
        <is>
          <t>09.08.2026</t>
        </is>
      </c>
      <c r="C58" s="10" t="n">
        <v>609782.2504982994</v>
      </c>
      <c r="D58" s="10" t="n">
        <v>7350</v>
      </c>
      <c r="E58" s="10" t="n">
        <v>324448.67</v>
      </c>
      <c r="F58" s="23" t="n">
        <v>0.5320729977543104</v>
      </c>
      <c r="G58" s="10" t="n">
        <v>619.4990798371158</v>
      </c>
      <c r="H58" s="10" t="n">
        <v>5</v>
      </c>
      <c r="I58" s="10" t="n">
        <v>292</v>
      </c>
      <c r="J58" s="23" t="n">
        <v>0.4713485612872504</v>
      </c>
    </row>
    <row r="59">
      <c r="A59" s="8" t="n">
        <v>10</v>
      </c>
      <c r="B59" s="8" t="inlineStr">
        <is>
          <t>10.08.2026</t>
        </is>
      </c>
      <c r="C59" s="10" t="n">
        <v>695100.8115691817</v>
      </c>
      <c r="D59" s="10" t="n">
        <v>66476.39999999999</v>
      </c>
      <c r="E59" s="10" t="n">
        <v>390925.0699999999</v>
      </c>
      <c r="F59" s="23" t="n">
        <v>0.5624005374378592</v>
      </c>
      <c r="G59" s="10" t="n">
        <v>703.279869255785</v>
      </c>
      <c r="H59" s="10" t="n">
        <v>55</v>
      </c>
      <c r="I59" s="10" t="n">
        <v>347</v>
      </c>
      <c r="J59" s="23" t="n">
        <v>0.4934024350322973</v>
      </c>
    </row>
    <row r="60">
      <c r="A60" s="8" t="n">
        <v>11</v>
      </c>
      <c r="B60" s="8" t="inlineStr">
        <is>
          <t>11.08.2026</t>
        </is>
      </c>
      <c r="C60" s="10" t="n">
        <v>799949.7287097664</v>
      </c>
      <c r="D60" s="10" t="n">
        <v>54635.93000000001</v>
      </c>
      <c r="E60" s="10" t="n">
        <v>445560.9999999999</v>
      </c>
      <c r="F60" s="23" t="n">
        <v>0.55698625052182</v>
      </c>
      <c r="G60" s="10" t="n">
        <v>813.7624326793609</v>
      </c>
      <c r="H60" s="10" t="n">
        <v>59</v>
      </c>
      <c r="I60" s="10" t="n">
        <v>406</v>
      </c>
      <c r="J60" s="23" t="n">
        <v>0.4989171086003823</v>
      </c>
    </row>
    <row r="61">
      <c r="A61" s="8" t="n">
        <v>12</v>
      </c>
      <c r="B61" s="8" t="inlineStr">
        <is>
          <t>12.08.2026</t>
        </is>
      </c>
      <c r="C61" s="10" t="n">
        <v>887880.6244533533</v>
      </c>
      <c r="D61" s="10" t="n">
        <v>54565.25</v>
      </c>
      <c r="E61" s="10" t="n">
        <v>500126.2499999999</v>
      </c>
      <c r="F61" s="23" t="n">
        <v>0.5632809594284317</v>
      </c>
      <c r="G61" s="10" t="n">
        <v>891.4240655552391</v>
      </c>
      <c r="H61" s="10" t="n">
        <v>53</v>
      </c>
      <c r="I61" s="10" t="n">
        <v>459</v>
      </c>
      <c r="J61" s="23" t="n">
        <v>0.5149064488337589</v>
      </c>
    </row>
    <row r="62">
      <c r="A62" s="8" t="n">
        <v>13</v>
      </c>
      <c r="B62" s="8" t="inlineStr">
        <is>
          <t>13.08.2026</t>
        </is>
      </c>
      <c r="C62" s="10" t="n">
        <v>983218.6613264481</v>
      </c>
      <c r="D62" s="10" t="n">
        <v>33207.84</v>
      </c>
      <c r="E62" s="10" t="n">
        <v>533334.09</v>
      </c>
      <c r="F62" s="23" t="n">
        <v>0.542436907453003</v>
      </c>
      <c r="G62" s="10" t="n">
        <v>986.2511245771286</v>
      </c>
      <c r="H62" s="10" t="n">
        <v>35</v>
      </c>
      <c r="I62" s="10" t="n">
        <v>494</v>
      </c>
      <c r="J62" s="23" t="n">
        <v>0.500886627847254</v>
      </c>
    </row>
    <row r="63">
      <c r="A63" s="8" t="n">
        <v>14</v>
      </c>
      <c r="B63" s="8" t="inlineStr">
        <is>
          <t>14.08.2026</t>
        </is>
      </c>
      <c r="C63" s="10" t="n">
        <v>1069932.792287212</v>
      </c>
      <c r="D63" s="10" t="n">
        <v>54559.78</v>
      </c>
      <c r="E63" s="10" t="n">
        <v>587893.87</v>
      </c>
      <c r="F63" s="23" t="n">
        <v>0.5494680359719136</v>
      </c>
      <c r="G63" s="10" t="n">
        <v>1063.813420496143</v>
      </c>
      <c r="H63" s="10" t="n">
        <v>40</v>
      </c>
      <c r="I63" s="10" t="n">
        <v>534</v>
      </c>
      <c r="J63" s="23" t="n">
        <v>0.5019677226397014</v>
      </c>
    </row>
    <row r="64">
      <c r="A64" s="8" t="n">
        <v>15</v>
      </c>
      <c r="B64" s="8" t="inlineStr">
        <is>
          <t>15.08.2026</t>
        </is>
      </c>
      <c r="C64" s="10" t="n">
        <v>1126005.304292204</v>
      </c>
      <c r="D64" s="10" t="n">
        <v>18758.43</v>
      </c>
      <c r="E64" s="10" t="n">
        <v>606652.3</v>
      </c>
      <c r="F64" s="23" t="n">
        <v>0.5387650463878906</v>
      </c>
      <c r="G64" s="10" t="n">
        <v>1127.970722474498</v>
      </c>
      <c r="H64" s="10" t="n">
        <v>14</v>
      </c>
      <c r="I64" s="10" t="n">
        <v>548</v>
      </c>
      <c r="J64" s="23" t="n">
        <v>0.4858282126311037</v>
      </c>
    </row>
    <row r="65">
      <c r="A65" s="8" t="n">
        <v>16</v>
      </c>
      <c r="B65" s="8" t="inlineStr">
        <is>
          <t>16.08.2026</t>
        </is>
      </c>
      <c r="C65" s="10" t="n">
        <v>1144748.646641905</v>
      </c>
      <c r="D65" s="10" t="n">
        <v>11565.85</v>
      </c>
      <c r="E65" s="10" t="n">
        <v>618218.15</v>
      </c>
      <c r="F65" s="23" t="n">
        <v>0.5400470678113742</v>
      </c>
      <c r="G65" s="10" t="n">
        <v>1151.405790085187</v>
      </c>
      <c r="H65" s="10" t="n">
        <v>8</v>
      </c>
      <c r="I65" s="10" t="n">
        <v>556</v>
      </c>
      <c r="J65" s="23" t="n">
        <v>0.4828879659870948</v>
      </c>
    </row>
    <row r="66">
      <c r="A66" s="8" t="n">
        <v>17</v>
      </c>
      <c r="B66" s="8" t="inlineStr">
        <is>
          <t>17.08.2026</t>
        </is>
      </c>
      <c r="C66" s="10" t="n">
        <v>1230067.207712788</v>
      </c>
      <c r="D66" s="10" t="n">
        <v>72270.5</v>
      </c>
      <c r="E66" s="10" t="n">
        <v>690488.65</v>
      </c>
      <c r="F66" s="23" t="n">
        <v>0.5613422142062537</v>
      </c>
      <c r="G66" s="10" t="n">
        <v>1235.186579503857</v>
      </c>
      <c r="H66" s="10" t="n">
        <v>60</v>
      </c>
      <c r="I66" s="10" t="n">
        <v>616</v>
      </c>
      <c r="J66" s="23" t="n">
        <v>0.4987100817169109</v>
      </c>
    </row>
    <row r="67">
      <c r="A67" s="8" t="n">
        <v>18</v>
      </c>
      <c r="B67" s="8" t="inlineStr">
        <is>
          <t>18.08.2026</t>
        </is>
      </c>
      <c r="C67" s="10" t="n">
        <v>1334916.124853372</v>
      </c>
      <c r="D67" s="10" t="n">
        <v>50380.25</v>
      </c>
      <c r="E67" s="10" t="n">
        <v>740868.9</v>
      </c>
      <c r="F67" s="23" t="n">
        <v>0.5549928465216325</v>
      </c>
      <c r="G67" s="10" t="n">
        <v>1345.669142927432</v>
      </c>
      <c r="H67" s="10" t="n">
        <v>37</v>
      </c>
      <c r="I67" s="10" t="n">
        <v>653</v>
      </c>
      <c r="J67" s="23" t="n">
        <v>0.4852604397091493</v>
      </c>
    </row>
    <row r="68">
      <c r="A68" s="8" t="n">
        <v>19</v>
      </c>
      <c r="B68" s="8" t="inlineStr">
        <is>
          <t>19.08.2026</t>
        </is>
      </c>
      <c r="C68" s="10" t="n">
        <v>1422847.020596959</v>
      </c>
      <c r="D68" s="10" t="n">
        <v>49558.25</v>
      </c>
      <c r="E68" s="10" t="n">
        <v>790427.15</v>
      </c>
      <c r="F68" s="23" t="n">
        <v>0.5555250413838406</v>
      </c>
      <c r="G68" s="10" t="n">
        <v>1423.330775803311</v>
      </c>
      <c r="H68" s="10" t="n">
        <v>42</v>
      </c>
      <c r="I68" s="10" t="n">
        <v>695</v>
      </c>
      <c r="J68" s="23" t="n">
        <v>0.4882912755172812</v>
      </c>
    </row>
    <row r="69">
      <c r="A69" s="8" t="n">
        <v>20</v>
      </c>
      <c r="B69" s="8" t="inlineStr">
        <is>
          <t>20.08.2026</t>
        </is>
      </c>
      <c r="C69" s="10" t="n">
        <v>1518185.057470054</v>
      </c>
      <c r="D69" s="10" t="n">
        <v>14858</v>
      </c>
      <c r="E69" s="10" t="n">
        <v>805285.15</v>
      </c>
      <c r="F69" s="23" t="n">
        <v>0.5304262125606412</v>
      </c>
      <c r="G69" s="10" t="n">
        <v>1518.1578348252</v>
      </c>
      <c r="H69" s="10" t="n">
        <v>13</v>
      </c>
      <c r="I69" s="10" t="n">
        <v>708</v>
      </c>
      <c r="J69" s="23" t="n">
        <v>0.4663546725900992</v>
      </c>
    </row>
    <row r="70">
      <c r="A70" s="8" t="n">
        <v>21</v>
      </c>
      <c r="B70" s="8" t="inlineStr">
        <is>
          <t>21.08.2026</t>
        </is>
      </c>
      <c r="C70" s="10" t="n">
        <v>1604899.188430818</v>
      </c>
      <c r="D70" s="10" t="n">
        <v>29959.75</v>
      </c>
      <c r="E70" s="10" t="n">
        <v>835244.9</v>
      </c>
      <c r="F70" s="23" t="n">
        <v>0.5204344958368733</v>
      </c>
      <c r="G70" s="10" t="n">
        <v>1595.720130744215</v>
      </c>
      <c r="H70" s="10" t="n">
        <v>23</v>
      </c>
      <c r="I70" s="10" t="n">
        <v>731</v>
      </c>
      <c r="J70" s="23" t="n">
        <v>0.4581003810856701</v>
      </c>
    </row>
    <row r="71">
      <c r="A71" s="8" t="n">
        <v>22</v>
      </c>
      <c r="B71" s="8" t="inlineStr">
        <is>
          <t>22.08.2026</t>
        </is>
      </c>
      <c r="C71" s="10" t="n">
        <v>1660971.70043581</v>
      </c>
      <c r="D71" s="10" t="n">
        <v>4668</v>
      </c>
      <c r="E71" s="10" t="n">
        <v>839912.9</v>
      </c>
      <c r="F71" s="23" t="n">
        <v>0.5056756233592792</v>
      </c>
      <c r="G71" s="10" t="n">
        <v>1659.877432722569</v>
      </c>
      <c r="H71" s="10" t="n">
        <v>4</v>
      </c>
      <c r="I71" s="10" t="n">
        <v>735</v>
      </c>
      <c r="J71" s="23" t="n">
        <v>0.4428037790684556</v>
      </c>
    </row>
    <row r="72">
      <c r="A72" s="8" t="n">
        <v>23</v>
      </c>
      <c r="B72" s="8" t="inlineStr">
        <is>
          <t>23.08.2026</t>
        </is>
      </c>
      <c r="C72" s="10" t="n">
        <v>1679715.042785511</v>
      </c>
      <c r="D72" s="10" t="n">
        <v>13584</v>
      </c>
      <c r="E72" s="10" t="n">
        <v>853496.9</v>
      </c>
      <c r="F72" s="23" t="n">
        <v>0.5081200550449473</v>
      </c>
      <c r="G72" s="10" t="n">
        <v>1683.312500333259</v>
      </c>
      <c r="H72" s="10" t="n">
        <v>10</v>
      </c>
      <c r="I72" s="10" t="n">
        <v>745</v>
      </c>
      <c r="J72" s="23" t="n">
        <v>0.4425797348100881</v>
      </c>
    </row>
    <row r="73">
      <c r="A73" s="8" t="n">
        <v>24</v>
      </c>
      <c r="B73" s="8" t="inlineStr">
        <is>
          <t>24.08.2026</t>
        </is>
      </c>
      <c r="C73" s="10" t="n">
        <v>1765033.603856394</v>
      </c>
      <c r="D73" s="10" t="n">
        <v>46783.25</v>
      </c>
      <c r="E73" s="10" t="n">
        <v>900280.15</v>
      </c>
      <c r="F73" s="23" t="n">
        <v>0.5100640282615539</v>
      </c>
      <c r="G73" s="10" t="n">
        <v>1767.093289751928</v>
      </c>
      <c r="H73" s="10" t="n">
        <v>41</v>
      </c>
      <c r="I73" s="10" t="n">
        <v>786</v>
      </c>
      <c r="J73" s="23" t="n">
        <v>0.444798248376769</v>
      </c>
    </row>
    <row r="74">
      <c r="A74" s="8" t="n">
        <v>25</v>
      </c>
      <c r="B74" s="8" t="inlineStr">
        <is>
          <t>25.08.2026</t>
        </is>
      </c>
      <c r="C74" s="10" t="n">
        <v>1869882.520996978</v>
      </c>
      <c r="D74" s="10" t="n">
        <v>19989.31</v>
      </c>
      <c r="E74" s="10" t="n">
        <v>920269.46</v>
      </c>
      <c r="F74" s="23" t="n">
        <v>0.492153624447665</v>
      </c>
      <c r="G74" s="10" t="n">
        <v>1877.575853175504</v>
      </c>
      <c r="H74" s="10" t="n">
        <v>21</v>
      </c>
      <c r="I74" s="10" t="n">
        <v>807</v>
      </c>
      <c r="J74" s="23" t="n">
        <v>0.4298095326668896</v>
      </c>
    </row>
    <row r="75">
      <c r="A75" s="8" t="n">
        <v>26</v>
      </c>
      <c r="B75" s="8" t="inlineStr">
        <is>
          <t>26.08.2026</t>
        </is>
      </c>
      <c r="C75" s="10" t="n">
        <v>1957813.416740565</v>
      </c>
      <c r="D75" s="10" t="n">
        <v>46221.75</v>
      </c>
      <c r="E75" s="10" t="n">
        <v>966491.21</v>
      </c>
      <c r="F75" s="23" t="n">
        <v>0.4936584874410799</v>
      </c>
      <c r="G75" s="10" t="n">
        <v>1955.237486051382</v>
      </c>
      <c r="H75" s="10" t="n">
        <v>42</v>
      </c>
      <c r="I75" s="10" t="n">
        <v>849</v>
      </c>
      <c r="J75" s="23" t="n">
        <v>0.4342183525309564</v>
      </c>
    </row>
    <row r="76">
      <c r="A76" s="8" t="n">
        <v>27</v>
      </c>
      <c r="B76" s="8" t="inlineStr">
        <is>
          <t>27.08.2026</t>
        </is>
      </c>
      <c r="C76" s="10" t="n">
        <v>2053151.45361366</v>
      </c>
      <c r="D76" s="10" t="n">
        <v>286055.32</v>
      </c>
      <c r="E76" s="10" t="n">
        <v>1252546.53</v>
      </c>
      <c r="F76" s="23" t="n">
        <v>0.6100604647530746</v>
      </c>
      <c r="G76" s="10" t="n">
        <v>2050.064545073272</v>
      </c>
      <c r="H76" s="10" t="n">
        <v>252</v>
      </c>
      <c r="I76" s="10" t="n">
        <v>1101</v>
      </c>
      <c r="J76" s="23" t="n">
        <v>0.5370562612996407</v>
      </c>
    </row>
    <row r="77">
      <c r="A77" s="8" t="n">
        <v>28</v>
      </c>
      <c r="B77" s="8" t="inlineStr">
        <is>
          <t>28.08.2026</t>
        </is>
      </c>
      <c r="C77" s="10" t="n">
        <v>2139865.584574424</v>
      </c>
      <c r="D77" s="10" t="n">
        <v>62524.16</v>
      </c>
      <c r="E77" s="10" t="n">
        <v>1315070.69</v>
      </c>
      <c r="F77" s="23" t="n">
        <v>0.6145576149641852</v>
      </c>
      <c r="G77" s="10" t="n">
        <v>2127.626840992286</v>
      </c>
      <c r="H77" s="10" t="n">
        <v>53</v>
      </c>
      <c r="I77" s="10" t="n">
        <v>1154</v>
      </c>
      <c r="J77" s="23" t="n">
        <v>0.5423883445002017</v>
      </c>
    </row>
    <row r="78">
      <c r="A78" s="8" t="n">
        <v>29</v>
      </c>
      <c r="B78" s="8" t="inlineStr">
        <is>
          <t>29.08.2026</t>
        </is>
      </c>
      <c r="C78" s="10" t="n">
        <v>2195938.096579416</v>
      </c>
      <c r="D78" s="10" t="n">
        <v>13294.25</v>
      </c>
      <c r="E78" s="10" t="n">
        <v>1328364.94</v>
      </c>
      <c r="F78" s="23" t="n">
        <v>0.604919119564061</v>
      </c>
      <c r="G78" s="10" t="n">
        <v>2191.784142970641</v>
      </c>
      <c r="H78" s="10" t="n">
        <v>10</v>
      </c>
      <c r="I78" s="10" t="n">
        <v>1164</v>
      </c>
      <c r="J78" s="23" t="n">
        <v>0.5310741953002585</v>
      </c>
    </row>
    <row r="79">
      <c r="A79" s="8" t="n">
        <v>30</v>
      </c>
      <c r="B79" s="8" t="inlineStr">
        <is>
          <t>30.08.2026</t>
        </is>
      </c>
      <c r="C79" s="10" t="n">
        <v>2214681.438929117</v>
      </c>
      <c r="D79" s="10" t="n">
        <v>11507.75</v>
      </c>
      <c r="E79" s="10" t="n">
        <v>1339872.69</v>
      </c>
      <c r="F79" s="23" t="n">
        <v>0.6049956740721498</v>
      </c>
      <c r="G79" s="10" t="n">
        <v>2215.219210581331</v>
      </c>
      <c r="H79" s="10" t="n">
        <v>9</v>
      </c>
      <c r="I79" s="10" t="n">
        <v>1173</v>
      </c>
      <c r="J79" s="23" t="n">
        <v>0.5295187015339103</v>
      </c>
    </row>
    <row r="80">
      <c r="A80" s="8" t="n">
        <v>31</v>
      </c>
      <c r="B80" s="8" t="inlineStr">
        <is>
          <t>31.08.2026</t>
        </is>
      </c>
      <c r="C80" s="10" t="n">
        <v>2300000</v>
      </c>
      <c r="D80" s="10" t="n">
        <v>228053.34</v>
      </c>
      <c r="E80" s="10" t="n">
        <v>1567926.03</v>
      </c>
      <c r="F80" s="23" t="n">
        <v>0.6817069695652174</v>
      </c>
      <c r="G80" s="10" t="n">
        <v>2299</v>
      </c>
      <c r="H80" s="10" t="n">
        <v>390</v>
      </c>
      <c r="I80" s="10" t="n">
        <v>1563</v>
      </c>
      <c r="J80" s="23" t="n">
        <v>0.679860809047412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4">
    <cfRule type="dataBar" priority="5">
      <dataBar showValue="1">
        <cfvo type="num" val="0"/>
        <cfvo type="num" val="1"/>
        <color rgb="00B7E4C7"/>
      </dataBar>
    </cfRule>
  </conditionalFormatting>
  <conditionalFormatting sqref="H25:H44">
    <cfRule type="dataBar" priority="5">
      <dataBar showValue="1">
        <cfvo type="num" val="0"/>
        <cfvo type="num" val="1"/>
        <color rgb="00B7E4C7"/>
      </dataBar>
    </cfRule>
  </conditionalFormatting>
  <conditionalFormatting sqref="F50:F80">
    <cfRule type="dataBar" priority="7">
      <dataBar showValue="1">
        <cfvo type="num" val="0"/>
        <cfvo type="num" val="1"/>
        <color rgb="00B7E4C7"/>
      </dataBar>
    </cfRule>
  </conditionalFormatting>
  <conditionalFormatting sqref="J50:J80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2026-09-28T05:30:57Z</dcterms:created>
  <dcterms:modified xsi:type="dcterms:W3CDTF">2026-09-28T05:30:57Z</dcterms:modified>
</cp:coreProperties>
</file>